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" windowWidth="19420" windowHeight="95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<sst xmlns="http://schemas.openxmlformats.org/spreadsheetml/2006/main" count="120" uniqueCount="77">
  <si>
    <t>složení skupiny:</t>
  </si>
  <si>
    <t>Tréninkové jednotky</t>
  </si>
  <si>
    <t>hod.</t>
  </si>
  <si>
    <t>km</t>
  </si>
  <si>
    <t>voda</t>
  </si>
  <si>
    <t>suchá</t>
  </si>
  <si>
    <t>regenerace</t>
  </si>
  <si>
    <t>dopoledne</t>
  </si>
  <si>
    <t>interv.</t>
  </si>
  <si>
    <t>metry</t>
  </si>
  <si>
    <t>odpoledne</t>
  </si>
  <si>
    <t>regenerace:</t>
  </si>
  <si>
    <r>
      <t>suchá /tělocvična/</t>
    </r>
    <r>
      <rPr>
        <b/>
        <i/>
        <sz val="11"/>
        <color indexed="8"/>
        <rFont val="Calibri"/>
        <family val="2"/>
      </rPr>
      <t xml:space="preserve"> :</t>
    </r>
  </si>
  <si>
    <t>i1:45</t>
  </si>
  <si>
    <t>SCM Kuřim - Švaňhal</t>
  </si>
  <si>
    <t>22.6. - 26.6.2020</t>
  </si>
  <si>
    <t>Úterý 22.6.2020</t>
  </si>
  <si>
    <t>Středa 23.6.2020</t>
  </si>
  <si>
    <t>Čtvrtek 24.6.2020</t>
  </si>
  <si>
    <t>Pátek 25.6.2020</t>
  </si>
  <si>
    <t>suchá /tělocvična/ :</t>
  </si>
  <si>
    <t>400rozpl.;2x200PZ no/tc</t>
  </si>
  <si>
    <t>Tereza Juřicová r.04, Adéla Držmíšková r.05, Julie Obermannová r.05, Clementina Fraňková r.05, Radka Mašková r.06, Viktorie Černá r.06, Anna Švehlová r.06, Vanda Přichystalová r.06, Klára Svobodová r.06, Karolína Vlasáková r.06</t>
  </si>
  <si>
    <t>i1:15</t>
  </si>
  <si>
    <t>i 1´</t>
  </si>
  <si>
    <t>i 2:30</t>
  </si>
  <si>
    <t>200rozpl.;3x200PZ no/tc/pa</t>
  </si>
  <si>
    <r>
      <t>2x(10x50)K/Z papac; 200vytř.K/Z; 8x50 se startem HZ (</t>
    </r>
    <r>
      <rPr>
        <b/>
        <sz val="11"/>
        <color indexed="8"/>
        <rFont val="Calibri"/>
        <family val="2"/>
      </rPr>
      <t>35max.</t>
    </r>
    <r>
      <rPr>
        <sz val="11"/>
        <color indexed="8"/>
        <rFont val="Calibri"/>
        <family val="2"/>
      </rPr>
      <t xml:space="preserve">) </t>
    </r>
  </si>
  <si>
    <t>400rozpl.,2x(100so+100tc+200no) PZ/HZ</t>
  </si>
  <si>
    <r>
      <t>14x50 (</t>
    </r>
    <r>
      <rPr>
        <b/>
        <sz val="11"/>
        <color indexed="8"/>
        <rFont val="Calibri"/>
        <family val="2"/>
      </rPr>
      <t>1xHZ</t>
    </r>
    <r>
      <rPr>
        <sz val="11"/>
        <color indexed="8"/>
        <rFont val="Calibri"/>
        <family val="2"/>
      </rPr>
      <t>+1xlib.tc+</t>
    </r>
    <r>
      <rPr>
        <b/>
        <sz val="11"/>
        <color indexed="8"/>
        <rFont val="Calibri"/>
        <family val="2"/>
      </rPr>
      <t>2xHZ</t>
    </r>
    <r>
      <rPr>
        <sz val="11"/>
        <color indexed="8"/>
        <rFont val="Calibri"/>
        <family val="2"/>
      </rPr>
      <t>+1xlib.tc+</t>
    </r>
    <r>
      <rPr>
        <b/>
        <sz val="11"/>
        <color indexed="8"/>
        <rFont val="Calibri"/>
        <family val="2"/>
      </rPr>
      <t>3xHZ</t>
    </r>
    <r>
      <rPr>
        <sz val="11"/>
        <color indexed="8"/>
        <rFont val="Calibri"/>
        <family val="2"/>
      </rPr>
      <t>+1xlib.tc+</t>
    </r>
    <r>
      <rPr>
        <b/>
        <sz val="11"/>
        <color indexed="8"/>
        <rFont val="Calibri"/>
        <family val="2"/>
      </rPr>
      <t>2xHZ</t>
    </r>
    <r>
      <rPr>
        <sz val="11"/>
        <color indexed="8"/>
        <rFont val="Calibri"/>
        <family val="2"/>
      </rPr>
      <t>+1xlib.tc+</t>
    </r>
  </si>
  <si>
    <r>
      <rPr>
        <b/>
        <sz val="11"/>
        <color indexed="8"/>
        <rFont val="Calibri"/>
        <family val="2"/>
      </rPr>
      <t>1xHZ</t>
    </r>
    <r>
      <rPr>
        <sz val="11"/>
        <color indexed="8"/>
        <rFont val="Calibri"/>
        <family val="2"/>
      </rPr>
      <t>+1xlib.tc); 400K brnk.</t>
    </r>
  </si>
  <si>
    <t>400lib.; 16x50PZ so.</t>
  </si>
  <si>
    <t>4x100HZ no (2a4 max.); 400K papac</t>
  </si>
  <si>
    <t>300rozpl.+300no+300lib.+300pa</t>
  </si>
  <si>
    <t>i 45"</t>
  </si>
  <si>
    <r>
      <t>400PZno;2x(6x75) M/Z (</t>
    </r>
    <r>
      <rPr>
        <b/>
        <sz val="11"/>
        <color indexed="8"/>
        <rFont val="Calibri"/>
        <family val="2"/>
      </rPr>
      <t>50so ↑</t>
    </r>
    <r>
      <rPr>
        <sz val="11"/>
        <color indexed="8"/>
        <rFont val="Calibri"/>
        <family val="2"/>
      </rPr>
      <t xml:space="preserve"> + 25tc) pl.; 200Mdob.</t>
    </r>
  </si>
  <si>
    <t>200rozpl., 400PZno,400PZpa</t>
  </si>
  <si>
    <r>
      <t>10x100K (</t>
    </r>
    <r>
      <rPr>
        <b/>
        <sz val="11"/>
        <color indexed="8"/>
        <rFont val="Calibri"/>
        <family val="2"/>
      </rPr>
      <t>25so výj. p.v.12,5</t>
    </r>
    <r>
      <rPr>
        <sz val="11"/>
        <color indexed="8"/>
        <rFont val="Calibri"/>
        <family val="2"/>
      </rPr>
      <t xml:space="preserve"> + 50tc + 25 no P/L bok.); 100scull.</t>
    </r>
  </si>
  <si>
    <t>3x400K šn.(100pa+200so +100tc); 200Z dob.</t>
  </si>
  <si>
    <t>16x25 M/Z/P/K (3 rychlá tempa po výjezdu) ; 200vypl.</t>
  </si>
  <si>
    <t>kruhové cvičení, stretching (Bára Morávková)</t>
  </si>
  <si>
    <t>8x100K (↑ na 50m); 100Pno záda</t>
  </si>
  <si>
    <t>i 20"</t>
  </si>
  <si>
    <r>
      <t>8x100 M/Z/P/K (</t>
    </r>
    <r>
      <rPr>
        <b/>
        <sz val="11"/>
        <color indexed="8"/>
        <rFont val="Calibri"/>
        <family val="2"/>
      </rPr>
      <t>50 se start.</t>
    </r>
    <r>
      <rPr>
        <sz val="11"/>
        <color indexed="8"/>
        <rFont val="Calibri"/>
        <family val="2"/>
      </rPr>
      <t>+50tc); 200K brnk/cvrnk</t>
    </r>
  </si>
  <si>
    <t>200vypl.</t>
  </si>
  <si>
    <t>individuální v areálu Wellness (sauna, whirpool)</t>
  </si>
  <si>
    <t>800K/Z pl. (100K dl.záb./fr.záb.; 100Z obr.výjezd 9xMkop); 200scull.šn.</t>
  </si>
  <si>
    <t>i 30"</t>
  </si>
  <si>
    <r>
      <t>10x100 M/Z;P/K (</t>
    </r>
    <r>
      <rPr>
        <b/>
        <sz val="11"/>
        <color indexed="8"/>
        <rFont val="Calibri"/>
        <family val="2"/>
      </rPr>
      <t>100</t>
    </r>
    <r>
      <rPr>
        <sz val="11"/>
        <color indexed="8"/>
        <rFont val="Calibri"/>
        <family val="2"/>
      </rPr>
      <t>/25-</t>
    </r>
    <r>
      <rPr>
        <b/>
        <sz val="11"/>
        <color indexed="8"/>
        <rFont val="Calibri"/>
        <family val="2"/>
      </rPr>
      <t>75</t>
    </r>
    <r>
      <rPr>
        <sz val="11"/>
        <color indexed="8"/>
        <rFont val="Calibri"/>
        <family val="2"/>
      </rPr>
      <t>/</t>
    </r>
    <r>
      <rPr>
        <b/>
        <sz val="11"/>
        <color indexed="8"/>
        <rFont val="Calibri"/>
        <family val="2"/>
      </rPr>
      <t>50-50</t>
    </r>
    <r>
      <rPr>
        <sz val="11"/>
        <color indexed="8"/>
        <rFont val="Calibri"/>
        <family val="2"/>
      </rPr>
      <t>/</t>
    </r>
    <r>
      <rPr>
        <b/>
        <sz val="11"/>
        <color indexed="8"/>
        <rFont val="Calibri"/>
        <family val="2"/>
      </rPr>
      <t>75</t>
    </r>
    <r>
      <rPr>
        <sz val="11"/>
        <color indexed="8"/>
        <rFont val="Calibri"/>
        <family val="2"/>
      </rPr>
      <t>-25/</t>
    </r>
    <r>
      <rPr>
        <b/>
        <sz val="11"/>
        <color indexed="8"/>
        <rFont val="Calibri"/>
        <family val="2"/>
      </rPr>
      <t>100</t>
    </r>
    <r>
      <rPr>
        <sz val="11"/>
        <color indexed="8"/>
        <rFont val="Calibri"/>
        <family val="2"/>
      </rPr>
      <t>);200vypl.</t>
    </r>
  </si>
  <si>
    <r>
      <t>400Mno pl. (pb,lb, z,bř.); 8x75M (</t>
    </r>
    <r>
      <rPr>
        <b/>
        <sz val="11"/>
        <color indexed="8"/>
        <rFont val="Calibri"/>
        <family val="2"/>
      </rPr>
      <t>50so</t>
    </r>
    <r>
      <rPr>
        <sz val="11"/>
        <color indexed="8"/>
        <rFont val="Calibri"/>
        <family val="2"/>
      </rPr>
      <t>+25tc) pl.;100scull.</t>
    </r>
  </si>
  <si>
    <t>i 1:30</t>
  </si>
  <si>
    <t>i50"/i55"</t>
  </si>
  <si>
    <t>4x25Mno p.v., 100Zn.soup.,200vypl.</t>
  </si>
  <si>
    <t>suchá /venku/ :</t>
  </si>
  <si>
    <t>koordinační cvičení, stretching (Bára Morávková)</t>
  </si>
  <si>
    <t>stretching (Bára Morávková)</t>
  </si>
  <si>
    <t>i15"</t>
  </si>
  <si>
    <r>
      <t>5x200K (25dl.záb.+ 50</t>
    </r>
    <r>
      <rPr>
        <sz val="11"/>
        <color indexed="8"/>
        <rFont val="Calibri"/>
        <family val="2"/>
      </rPr>
      <t>so</t>
    </r>
    <r>
      <rPr>
        <b/>
        <sz val="11"/>
        <color indexed="8"/>
        <rFont val="Calibri"/>
        <family val="2"/>
      </rPr>
      <t>↑ obr</t>
    </r>
    <r>
      <rPr>
        <sz val="11"/>
        <color indexed="8"/>
        <rFont val="Calibri"/>
        <family val="2"/>
      </rPr>
      <t>,</t>
    </r>
    <r>
      <rPr>
        <sz val="11"/>
        <color indexed="8"/>
        <rFont val="Calibri"/>
        <family val="2"/>
      </rPr>
      <t>+25tc);200Kno (lb,pb)</t>
    </r>
  </si>
  <si>
    <r>
      <t>4x100PZ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(</t>
    </r>
    <r>
      <rPr>
        <b/>
        <sz val="11"/>
        <color indexed="8"/>
        <rFont val="Calibri"/>
        <family val="2"/>
      </rPr>
      <t>3záb. frekv</t>
    </r>
    <r>
      <rPr>
        <sz val="11"/>
        <color indexed="8"/>
        <rFont val="Calibri"/>
        <family val="2"/>
      </rPr>
      <t>.); 300vypl.</t>
    </r>
  </si>
  <si>
    <t>i30"</t>
  </si>
  <si>
    <r>
      <t xml:space="preserve">400rozpl. ;200PZ tc; 12x50PZ no </t>
    </r>
    <r>
      <rPr>
        <b/>
        <sz val="11"/>
        <color indexed="8"/>
        <rFont val="Calibri"/>
        <family val="2"/>
      </rPr>
      <t>↓</t>
    </r>
    <r>
      <rPr>
        <sz val="11"/>
        <color indexed="8"/>
        <rFont val="Calibri"/>
        <family val="2"/>
      </rPr>
      <t>;</t>
    </r>
  </si>
  <si>
    <r>
      <rPr>
        <b/>
        <sz val="11"/>
        <color indexed="10"/>
        <rFont val="Calibri"/>
        <family val="2"/>
      </rPr>
      <t>TEST 5x100HZ se startem+300vypl.</t>
    </r>
    <r>
      <rPr>
        <sz val="11"/>
        <color indexed="8"/>
        <rFont val="Calibri"/>
        <family val="2"/>
      </rPr>
      <t xml:space="preserve"> </t>
    </r>
  </si>
  <si>
    <t>i6´</t>
  </si>
  <si>
    <t xml:space="preserve">200K brnk/cvrnk; 100K/Z vytř. </t>
  </si>
  <si>
    <r>
      <t xml:space="preserve">12x50 M-Z,Z-P,P-K; </t>
    </r>
    <r>
      <rPr>
        <b/>
        <sz val="11"/>
        <color indexed="8"/>
        <rFont val="Calibri"/>
        <family val="2"/>
      </rPr>
      <t>6x150HZ pl.</t>
    </r>
    <r>
      <rPr>
        <sz val="11"/>
        <color indexed="8"/>
        <rFont val="Calibri"/>
        <family val="2"/>
      </rPr>
      <t xml:space="preserve"> ;200M dob.</t>
    </r>
  </si>
  <si>
    <t>i1´/ i2:30</t>
  </si>
  <si>
    <t>2x(400K hyp.3,5,7,lib.+100Kno);200vypl.</t>
  </si>
  <si>
    <t>400rozpl.</t>
  </si>
  <si>
    <r>
      <t>8x150 (25Zvln.</t>
    </r>
    <r>
      <rPr>
        <sz val="11"/>
        <color indexed="8"/>
        <rFont val="Calibri"/>
        <family val="2"/>
      </rPr>
      <t>+25Zso+100K)</t>
    </r>
  </si>
  <si>
    <r>
      <t>8x50 PZ (</t>
    </r>
    <r>
      <rPr>
        <b/>
        <sz val="11"/>
        <color indexed="8"/>
        <rFont val="Calibri"/>
        <family val="2"/>
      </rPr>
      <t>25max</t>
    </r>
    <r>
      <rPr>
        <sz val="11"/>
        <color indexed="8"/>
        <rFont val="Calibri"/>
        <family val="2"/>
      </rPr>
      <t>.+25vypl.);200vypl.</t>
    </r>
  </si>
  <si>
    <t>společné štafety</t>
  </si>
  <si>
    <t>technické cvičení (kuhový trénink): 5 stanovišť/5skupin/20´na stanov.</t>
  </si>
  <si>
    <t>Šipky (Tom Doubrava); Znak.starty (Radek Švaňhal) ;</t>
  </si>
  <si>
    <t>Sculling (Iva Svobodová); Crossover obr. (Petr Vodák)</t>
  </si>
  <si>
    <t>Obrátky (Bára Morávková)</t>
  </si>
  <si>
    <t>i 20´</t>
  </si>
  <si>
    <t>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</si>
</sst>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i/>
      <sz val="9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double"/>
      <right/>
      <top style="double"/>
      <bottom/>
    </border>
    <border>
      <left style="medium">
        <color indexed="8"/>
      </left>
      <right style="thin">
        <color indexed="8"/>
      </right>
      <top style="double"/>
      <bottom style="medium"/>
    </border>
    <border>
      <left style="thin">
        <color indexed="8"/>
      </left>
      <right style="medium">
        <color indexed="8"/>
      </right>
      <top style="double"/>
      <bottom style="medium"/>
    </border>
    <border>
      <left/>
      <right style="double"/>
      <top style="double"/>
      <bottom/>
    </border>
    <border>
      <left style="medium"/>
      <right style="double"/>
      <top style="double"/>
      <bottom style="medium"/>
    </border>
    <border>
      <left/>
      <right style="double"/>
      <top style="double"/>
      <bottom style="medium"/>
    </border>
    <border>
      <left style="medium">
        <color indexed="8"/>
      </left>
      <right style="thin">
        <color indexed="8"/>
      </right>
      <top style="double"/>
      <bottom/>
    </border>
    <border>
      <left style="thin">
        <color indexed="8"/>
      </left>
      <right style="medium">
        <color indexed="8"/>
      </right>
      <top style="double"/>
      <bottom/>
    </border>
    <border>
      <left/>
      <right/>
      <top style="double"/>
      <bottom/>
    </border>
    <border>
      <left style="thin">
        <color indexed="8"/>
      </left>
      <right/>
      <top style="double"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double"/>
      <bottom style="medium"/>
    </border>
    <border>
      <left style="medium"/>
      <right/>
      <top style="medium"/>
      <bottom/>
    </border>
    <border>
      <left style="medium"/>
      <right style="double"/>
      <top style="double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/>
    </border>
    <border>
      <left style="thin">
        <color indexed="8"/>
      </left>
      <right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/>
    </border>
    <border>
      <left style="medium"/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>
        <color indexed="8"/>
      </top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36" applyBorder="1">
      <alignment/>
      <protection/>
    </xf>
    <xf numFmtId="0" fontId="2" fillId="0" borderId="0" xfId="36" applyFont="1" applyFill="1" applyBorder="1" applyAlignment="1">
      <alignment horizontal="left"/>
      <protection/>
    </xf>
    <xf numFmtId="0" fontId="1" fillId="0" borderId="0" xfId="36" applyFill="1" applyBorder="1">
      <alignment/>
      <protection/>
    </xf>
    <xf numFmtId="0" fontId="46" fillId="0" borderId="10" xfId="0" applyFont="1" applyBorder="1" applyAlignment="1">
      <alignment/>
    </xf>
    <xf numFmtId="0" fontId="1" fillId="0" borderId="11" xfId="36" applyFont="1" applyBorder="1" applyAlignment="1">
      <alignment/>
      <protection/>
    </xf>
    <xf numFmtId="0" fontId="1" fillId="0" borderId="12" xfId="36" applyBorder="1" applyAlignment="1">
      <alignment/>
      <protection/>
    </xf>
    <xf numFmtId="0" fontId="46" fillId="6" borderId="10" xfId="0" applyFont="1" applyFill="1" applyBorder="1" applyAlignment="1">
      <alignment/>
    </xf>
    <xf numFmtId="0" fontId="46" fillId="7" borderId="10" xfId="0" applyFont="1" applyFill="1" applyBorder="1" applyAlignment="1">
      <alignment/>
    </xf>
    <xf numFmtId="0" fontId="46" fillId="6" borderId="13" xfId="0" applyFont="1" applyFill="1" applyBorder="1" applyAlignment="1">
      <alignment/>
    </xf>
    <xf numFmtId="0" fontId="46" fillId="6" borderId="14" xfId="0" applyFont="1" applyFill="1" applyBorder="1" applyAlignment="1">
      <alignment/>
    </xf>
    <xf numFmtId="164" fontId="47" fillId="33" borderId="15" xfId="0" applyNumberFormat="1" applyFont="1" applyFill="1" applyBorder="1" applyAlignment="1">
      <alignment/>
    </xf>
    <xf numFmtId="0" fontId="46" fillId="7" borderId="13" xfId="0" applyFont="1" applyFill="1" applyBorder="1" applyAlignment="1">
      <alignment/>
    </xf>
    <xf numFmtId="20" fontId="46" fillId="6" borderId="16" xfId="0" applyNumberFormat="1" applyFont="1" applyFill="1" applyBorder="1" applyAlignment="1">
      <alignment/>
    </xf>
    <xf numFmtId="20" fontId="46" fillId="6" borderId="17" xfId="0" applyNumberFormat="1" applyFont="1" applyFill="1" applyBorder="1" applyAlignment="1">
      <alignment/>
    </xf>
    <xf numFmtId="20" fontId="46" fillId="7" borderId="16" xfId="0" applyNumberFormat="1" applyFont="1" applyFill="1" applyBorder="1" applyAlignment="1">
      <alignment/>
    </xf>
    <xf numFmtId="20" fontId="46" fillId="7" borderId="17" xfId="0" applyNumberFormat="1" applyFont="1" applyFill="1" applyBorder="1" applyAlignment="1">
      <alignment/>
    </xf>
    <xf numFmtId="0" fontId="48" fillId="33" borderId="13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8" fillId="33" borderId="17" xfId="0" applyFont="1" applyFill="1" applyBorder="1" applyAlignment="1">
      <alignment/>
    </xf>
    <xf numFmtId="0" fontId="48" fillId="33" borderId="14" xfId="0" applyFont="1" applyFill="1" applyBorder="1" applyAlignment="1">
      <alignment/>
    </xf>
    <xf numFmtId="0" fontId="48" fillId="33" borderId="18" xfId="0" applyFont="1" applyFill="1" applyBorder="1" applyAlignment="1">
      <alignment/>
    </xf>
    <xf numFmtId="20" fontId="46" fillId="6" borderId="18" xfId="0" applyNumberFormat="1" applyFont="1" applyFill="1" applyBorder="1" applyAlignment="1">
      <alignment/>
    </xf>
    <xf numFmtId="0" fontId="48" fillId="33" borderId="19" xfId="0" applyFont="1" applyFill="1" applyBorder="1" applyAlignment="1">
      <alignment/>
    </xf>
    <xf numFmtId="0" fontId="46" fillId="0" borderId="13" xfId="0" applyFont="1" applyBorder="1" applyAlignment="1">
      <alignment/>
    </xf>
    <xf numFmtId="164" fontId="9" fillId="33" borderId="20" xfId="36" applyNumberFormat="1" applyFont="1" applyFill="1" applyBorder="1">
      <alignment/>
      <protection/>
    </xf>
    <xf numFmtId="164" fontId="9" fillId="33" borderId="21" xfId="36" applyNumberFormat="1" applyFont="1" applyFill="1" applyBorder="1">
      <alignment/>
      <protection/>
    </xf>
    <xf numFmtId="20" fontId="48" fillId="6" borderId="20" xfId="0" applyNumberFormat="1" applyFont="1" applyFill="1" applyBorder="1" applyAlignment="1">
      <alignment/>
    </xf>
    <xf numFmtId="20" fontId="48" fillId="6" borderId="21" xfId="0" applyNumberFormat="1" applyFont="1" applyFill="1" applyBorder="1" applyAlignment="1">
      <alignment/>
    </xf>
    <xf numFmtId="20" fontId="47" fillId="6" borderId="22" xfId="0" applyNumberFormat="1" applyFont="1" applyFill="1" applyBorder="1" applyAlignment="1">
      <alignment/>
    </xf>
    <xf numFmtId="0" fontId="48" fillId="33" borderId="23" xfId="0" applyFont="1" applyFill="1" applyBorder="1" applyAlignment="1">
      <alignment/>
    </xf>
    <xf numFmtId="0" fontId="48" fillId="33" borderId="24" xfId="0" applyFont="1" applyFill="1" applyBorder="1" applyAlignment="1">
      <alignment/>
    </xf>
    <xf numFmtId="0" fontId="48" fillId="33" borderId="25" xfId="0" applyFont="1" applyFill="1" applyBorder="1" applyAlignment="1">
      <alignment/>
    </xf>
    <xf numFmtId="0" fontId="48" fillId="33" borderId="26" xfId="0" applyFont="1" applyFill="1" applyBorder="1" applyAlignment="1">
      <alignment/>
    </xf>
    <xf numFmtId="0" fontId="48" fillId="33" borderId="27" xfId="0" applyFont="1" applyFill="1" applyBorder="1" applyAlignment="1">
      <alignment/>
    </xf>
    <xf numFmtId="0" fontId="49" fillId="33" borderId="19" xfId="0" applyFont="1" applyFill="1" applyBorder="1" applyAlignment="1">
      <alignment/>
    </xf>
    <xf numFmtId="0" fontId="5" fillId="34" borderId="28" xfId="36" applyFont="1" applyFill="1" applyBorder="1" applyAlignment="1">
      <alignment horizontal="center"/>
      <protection/>
    </xf>
    <xf numFmtId="0" fontId="4" fillId="0" borderId="29" xfId="36" applyFont="1" applyBorder="1">
      <alignment/>
      <protection/>
    </xf>
    <xf numFmtId="49" fontId="4" fillId="0" borderId="30" xfId="36" applyNumberFormat="1" applyFont="1" applyBorder="1">
      <alignment/>
      <protection/>
    </xf>
    <xf numFmtId="49" fontId="4" fillId="0" borderId="31" xfId="36" applyNumberFormat="1" applyFont="1" applyBorder="1">
      <alignment/>
      <protection/>
    </xf>
    <xf numFmtId="49" fontId="4" fillId="0" borderId="32" xfId="36" applyNumberFormat="1" applyFont="1" applyBorder="1">
      <alignment/>
      <protection/>
    </xf>
    <xf numFmtId="49" fontId="4" fillId="0" borderId="33" xfId="36" applyNumberFormat="1" applyFont="1" applyBorder="1">
      <alignment/>
      <protection/>
    </xf>
    <xf numFmtId="0" fontId="4" fillId="0" borderId="34" xfId="36" applyFont="1" applyBorder="1">
      <alignment/>
      <protection/>
    </xf>
    <xf numFmtId="49" fontId="4" fillId="0" borderId="35" xfId="36" applyNumberFormat="1" applyFont="1" applyBorder="1">
      <alignment/>
      <protection/>
    </xf>
    <xf numFmtId="49" fontId="4" fillId="0" borderId="36" xfId="36" applyNumberFormat="1" applyFont="1" applyBorder="1">
      <alignment/>
      <protection/>
    </xf>
    <xf numFmtId="49" fontId="4" fillId="0" borderId="37" xfId="36" applyNumberFormat="1" applyFont="1" applyBorder="1">
      <alignment/>
      <protection/>
    </xf>
    <xf numFmtId="0" fontId="1" fillId="33" borderId="38" xfId="36" applyFill="1" applyBorder="1" applyAlignment="1">
      <alignment/>
      <protection/>
    </xf>
    <xf numFmtId="0" fontId="1" fillId="33" borderId="39" xfId="36" applyFont="1" applyFill="1" applyBorder="1" applyAlignment="1">
      <alignment/>
      <protection/>
    </xf>
    <xf numFmtId="0" fontId="1" fillId="33" borderId="39" xfId="36" applyFill="1" applyBorder="1" applyAlignment="1">
      <alignment/>
      <protection/>
    </xf>
    <xf numFmtId="0" fontId="1" fillId="33" borderId="40" xfId="36" applyFont="1" applyFill="1" applyBorder="1" applyAlignment="1">
      <alignment/>
      <protection/>
    </xf>
    <xf numFmtId="0" fontId="5" fillId="34" borderId="41" xfId="36" applyFont="1" applyFill="1" applyBorder="1" applyAlignment="1">
      <alignment horizontal="center"/>
      <protection/>
    </xf>
    <xf numFmtId="0" fontId="6" fillId="0" borderId="0" xfId="36" applyFont="1" applyFill="1" applyBorder="1" applyAlignment="1">
      <alignment horizontal="left" wrapText="1"/>
      <protection/>
    </xf>
    <xf numFmtId="0" fontId="50" fillId="33" borderId="42" xfId="36" applyFont="1" applyFill="1" applyBorder="1" applyAlignment="1">
      <alignment horizontal="center"/>
      <protection/>
    </xf>
    <xf numFmtId="0" fontId="51" fillId="33" borderId="15" xfId="0" applyFont="1" applyFill="1" applyBorder="1" applyAlignment="1">
      <alignment horizontal="center"/>
    </xf>
    <xf numFmtId="49" fontId="4" fillId="0" borderId="43" xfId="36" applyNumberFormat="1" applyFont="1" applyBorder="1">
      <alignment/>
      <protection/>
    </xf>
    <xf numFmtId="0" fontId="3" fillId="0" borderId="0" xfId="36" applyFont="1" applyFill="1" applyBorder="1" applyAlignment="1">
      <alignment horizontal="left" wrapText="1"/>
      <protection/>
    </xf>
    <xf numFmtId="0" fontId="1" fillId="33" borderId="44" xfId="36" applyFont="1" applyFill="1" applyBorder="1" applyAlignment="1">
      <alignment horizontal="left" wrapText="1"/>
      <protection/>
    </xf>
    <xf numFmtId="164" fontId="1" fillId="33" borderId="13" xfId="36" applyNumberFormat="1" applyFont="1" applyFill="1" applyBorder="1" applyAlignment="1">
      <alignment horizontal="left" wrapText="1"/>
      <protection/>
    </xf>
    <xf numFmtId="0" fontId="1" fillId="33" borderId="45" xfId="36" applyFont="1" applyFill="1" applyBorder="1" applyAlignment="1">
      <alignment horizontal="left" wrapText="1"/>
      <protection/>
    </xf>
    <xf numFmtId="0" fontId="1" fillId="6" borderId="46" xfId="36" applyFont="1" applyFill="1" applyBorder="1" applyAlignment="1">
      <alignment horizontal="left" wrapText="1"/>
      <protection/>
    </xf>
    <xf numFmtId="0" fontId="6" fillId="6" borderId="47" xfId="36" applyFont="1" applyFill="1" applyBorder="1" applyAlignment="1">
      <alignment horizontal="left" wrapText="1"/>
      <protection/>
    </xf>
    <xf numFmtId="0" fontId="1" fillId="7" borderId="48" xfId="36" applyFont="1" applyFill="1" applyBorder="1" applyAlignment="1">
      <alignment horizontal="left"/>
      <protection/>
    </xf>
    <xf numFmtId="20" fontId="1" fillId="7" borderId="14" xfId="36" applyNumberFormat="1" applyFont="1" applyFill="1" applyBorder="1" applyAlignment="1">
      <alignment horizontal="left"/>
      <protection/>
    </xf>
    <xf numFmtId="0" fontId="2" fillId="7" borderId="49" xfId="36" applyFont="1" applyFill="1" applyBorder="1" applyAlignment="1">
      <alignment horizontal="left"/>
      <protection/>
    </xf>
    <xf numFmtId="0" fontId="14" fillId="0" borderId="0" xfId="36" applyFont="1" applyFill="1" applyBorder="1" applyAlignment="1">
      <alignment horizontal="left"/>
      <protection/>
    </xf>
    <xf numFmtId="20" fontId="1" fillId="6" borderId="10" xfId="36" applyNumberFormat="1" applyFont="1" applyFill="1" applyBorder="1" applyAlignment="1">
      <alignment horizontal="left" wrapText="1"/>
      <protection/>
    </xf>
    <xf numFmtId="0" fontId="1" fillId="33" borderId="50" xfId="36" applyFont="1" applyFill="1" applyBorder="1" applyAlignment="1">
      <alignment/>
      <protection/>
    </xf>
    <xf numFmtId="0" fontId="1" fillId="33" borderId="51" xfId="36" applyFill="1" applyBorder="1" applyAlignment="1">
      <alignment/>
      <protection/>
    </xf>
    <xf numFmtId="0" fontId="1" fillId="33" borderId="52" xfId="36" applyFont="1" applyFill="1" applyBorder="1" applyAlignment="1">
      <alignment/>
      <protection/>
    </xf>
    <xf numFmtId="0" fontId="1" fillId="33" borderId="53" xfId="36" applyFill="1" applyBorder="1" applyAlignment="1">
      <alignment/>
      <protection/>
    </xf>
    <xf numFmtId="0" fontId="1" fillId="33" borderId="54" xfId="36" applyFont="1" applyFill="1" applyBorder="1" applyAlignment="1">
      <alignment/>
      <protection/>
    </xf>
    <xf numFmtId="0" fontId="1" fillId="33" borderId="55" xfId="36" applyFill="1" applyBorder="1" applyAlignment="1">
      <alignment/>
      <protection/>
    </xf>
    <xf numFmtId="0" fontId="48" fillId="6" borderId="44" xfId="0" applyFont="1" applyFill="1" applyBorder="1" applyAlignment="1">
      <alignment/>
    </xf>
    <xf numFmtId="20" fontId="46" fillId="6" borderId="45" xfId="0" applyNumberFormat="1" applyFont="1" applyFill="1" applyBorder="1" applyAlignment="1">
      <alignment/>
    </xf>
    <xf numFmtId="0" fontId="46" fillId="6" borderId="46" xfId="0" applyFont="1" applyFill="1" applyBorder="1" applyAlignment="1">
      <alignment/>
    </xf>
    <xf numFmtId="20" fontId="46" fillId="6" borderId="47" xfId="0" applyNumberFormat="1" applyFont="1" applyFill="1" applyBorder="1" applyAlignment="1">
      <alignment/>
    </xf>
    <xf numFmtId="0" fontId="46" fillId="6" borderId="48" xfId="0" applyFont="1" applyFill="1" applyBorder="1" applyAlignment="1">
      <alignment/>
    </xf>
    <xf numFmtId="20" fontId="46" fillId="6" borderId="49" xfId="0" applyNumberFormat="1" applyFont="1" applyFill="1" applyBorder="1" applyAlignment="1">
      <alignment/>
    </xf>
    <xf numFmtId="20" fontId="48" fillId="6" borderId="56" xfId="0" applyNumberFormat="1" applyFont="1" applyFill="1" applyBorder="1" applyAlignment="1">
      <alignment/>
    </xf>
    <xf numFmtId="20" fontId="48" fillId="6" borderId="57" xfId="0" applyNumberFormat="1" applyFont="1" applyFill="1" applyBorder="1" applyAlignment="1">
      <alignment/>
    </xf>
    <xf numFmtId="20" fontId="47" fillId="6" borderId="58" xfId="0" applyNumberFormat="1" applyFont="1" applyFill="1" applyBorder="1" applyAlignment="1">
      <alignment/>
    </xf>
    <xf numFmtId="0" fontId="1" fillId="0" borderId="21" xfId="36" applyBorder="1" applyAlignment="1">
      <alignment/>
      <protection/>
    </xf>
    <xf numFmtId="0" fontId="46" fillId="33" borderId="44" xfId="0" applyFont="1" applyFill="1" applyBorder="1" applyAlignment="1">
      <alignment/>
    </xf>
    <xf numFmtId="164" fontId="9" fillId="33" borderId="56" xfId="36" applyNumberFormat="1" applyFont="1" applyFill="1" applyBorder="1">
      <alignment/>
      <protection/>
    </xf>
    <xf numFmtId="0" fontId="46" fillId="33" borderId="46" xfId="0" applyFont="1" applyFill="1" applyBorder="1" applyAlignment="1">
      <alignment/>
    </xf>
    <xf numFmtId="164" fontId="9" fillId="33" borderId="57" xfId="36" applyNumberFormat="1" applyFont="1" applyFill="1" applyBorder="1">
      <alignment/>
      <protection/>
    </xf>
    <xf numFmtId="0" fontId="46" fillId="33" borderId="46" xfId="0" applyFont="1" applyFill="1" applyBorder="1" applyAlignment="1">
      <alignment/>
    </xf>
    <xf numFmtId="164" fontId="47" fillId="33" borderId="59" xfId="0" applyNumberFormat="1" applyFont="1" applyFill="1" applyBorder="1" applyAlignment="1">
      <alignment/>
    </xf>
    <xf numFmtId="0" fontId="50" fillId="33" borderId="60" xfId="36" applyFont="1" applyFill="1" applyBorder="1" applyAlignment="1">
      <alignment horizontal="center"/>
      <protection/>
    </xf>
    <xf numFmtId="0" fontId="46" fillId="33" borderId="48" xfId="0" applyFont="1" applyFill="1" applyBorder="1" applyAlignment="1">
      <alignment/>
    </xf>
    <xf numFmtId="0" fontId="51" fillId="33" borderId="59" xfId="0" applyFont="1" applyFill="1" applyBorder="1" applyAlignment="1">
      <alignment horizontal="center"/>
    </xf>
    <xf numFmtId="0" fontId="46" fillId="6" borderId="61" xfId="0" applyFont="1" applyFill="1" applyBorder="1" applyAlignment="1">
      <alignment/>
    </xf>
    <xf numFmtId="0" fontId="48" fillId="7" borderId="44" xfId="0" applyFont="1" applyFill="1" applyBorder="1" applyAlignment="1">
      <alignment/>
    </xf>
    <xf numFmtId="20" fontId="48" fillId="7" borderId="56" xfId="0" applyNumberFormat="1" applyFont="1" applyFill="1" applyBorder="1" applyAlignment="1">
      <alignment/>
    </xf>
    <xf numFmtId="0" fontId="46" fillId="7" borderId="46" xfId="0" applyFont="1" applyFill="1" applyBorder="1" applyAlignment="1">
      <alignment/>
    </xf>
    <xf numFmtId="20" fontId="9" fillId="7" borderId="57" xfId="36" applyNumberFormat="1" applyFont="1" applyFill="1" applyBorder="1" applyAlignment="1">
      <alignment/>
      <protection/>
    </xf>
    <xf numFmtId="0" fontId="1" fillId="7" borderId="48" xfId="36" applyFont="1" applyFill="1" applyBorder="1" applyAlignment="1">
      <alignment/>
      <protection/>
    </xf>
    <xf numFmtId="0" fontId="1" fillId="7" borderId="14" xfId="36" applyFill="1" applyBorder="1" applyAlignment="1">
      <alignment/>
      <protection/>
    </xf>
    <xf numFmtId="20" fontId="1" fillId="7" borderId="18" xfId="36" applyNumberFormat="1" applyFill="1" applyBorder="1" applyAlignment="1">
      <alignment/>
      <protection/>
    </xf>
    <xf numFmtId="20" fontId="3" fillId="7" borderId="58" xfId="36" applyNumberFormat="1" applyFont="1" applyFill="1" applyBorder="1" applyAlignment="1">
      <alignment/>
      <protection/>
    </xf>
    <xf numFmtId="0" fontId="1" fillId="0" borderId="50" xfId="36" applyFont="1" applyBorder="1" applyAlignment="1">
      <alignment/>
      <protection/>
    </xf>
    <xf numFmtId="0" fontId="1" fillId="0" borderId="38" xfId="36" applyFont="1" applyBorder="1" applyAlignment="1">
      <alignment/>
      <protection/>
    </xf>
    <xf numFmtId="0" fontId="1" fillId="0" borderId="62" xfId="36" applyBorder="1" applyAlignment="1">
      <alignment/>
      <protection/>
    </xf>
    <xf numFmtId="0" fontId="1" fillId="0" borderId="63" xfId="36" applyFont="1" applyBorder="1" applyAlignment="1">
      <alignment/>
      <protection/>
    </xf>
    <xf numFmtId="0" fontId="1" fillId="0" borderId="54" xfId="36" applyFont="1" applyFill="1" applyBorder="1" applyAlignment="1">
      <alignment/>
      <protection/>
    </xf>
    <xf numFmtId="0" fontId="1" fillId="0" borderId="40" xfId="36" applyBorder="1" applyAlignment="1">
      <alignment/>
      <protection/>
    </xf>
    <xf numFmtId="0" fontId="1" fillId="0" borderId="64" xfId="36" applyBorder="1" applyAlignment="1">
      <alignment/>
      <protection/>
    </xf>
    <xf numFmtId="0" fontId="46" fillId="0" borderId="44" xfId="0" applyFont="1" applyBorder="1" applyAlignment="1">
      <alignment/>
    </xf>
    <xf numFmtId="0" fontId="46" fillId="0" borderId="45" xfId="0" applyFont="1" applyBorder="1" applyAlignment="1">
      <alignment/>
    </xf>
    <xf numFmtId="0" fontId="46" fillId="0" borderId="46" xfId="0" applyFont="1" applyBorder="1" applyAlignment="1">
      <alignment/>
    </xf>
    <xf numFmtId="0" fontId="46" fillId="0" borderId="47" xfId="0" applyFont="1" applyBorder="1" applyAlignment="1">
      <alignment/>
    </xf>
    <xf numFmtId="0" fontId="46" fillId="0" borderId="48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49" xfId="0" applyFont="1" applyBorder="1" applyAlignment="1">
      <alignment/>
    </xf>
    <xf numFmtId="0" fontId="47" fillId="33" borderId="46" xfId="0" applyFont="1" applyFill="1" applyBorder="1" applyAlignment="1">
      <alignment/>
    </xf>
    <xf numFmtId="0" fontId="51" fillId="33" borderId="65" xfId="0" applyFont="1" applyFill="1" applyBorder="1" applyAlignment="1">
      <alignment horizontal="center"/>
    </xf>
    <xf numFmtId="0" fontId="1" fillId="0" borderId="20" xfId="36" applyBorder="1" applyAlignment="1">
      <alignment/>
      <protection/>
    </xf>
    <xf numFmtId="0" fontId="1" fillId="0" borderId="22" xfId="36" applyBorder="1" applyAlignment="1">
      <alignment/>
      <protection/>
    </xf>
    <xf numFmtId="20" fontId="48" fillId="0" borderId="56" xfId="0" applyNumberFormat="1" applyFont="1" applyFill="1" applyBorder="1" applyAlignment="1">
      <alignment/>
    </xf>
    <xf numFmtId="20" fontId="9" fillId="0" borderId="57" xfId="36" applyNumberFormat="1" applyFont="1" applyFill="1" applyBorder="1" applyAlignment="1">
      <alignment/>
      <protection/>
    </xf>
    <xf numFmtId="20" fontId="3" fillId="0" borderId="58" xfId="36" applyNumberFormat="1" applyFont="1" applyFill="1" applyBorder="1" applyAlignment="1">
      <alignment/>
      <protection/>
    </xf>
    <xf numFmtId="0" fontId="46" fillId="33" borderId="48" xfId="0" applyFont="1" applyFill="1" applyBorder="1" applyAlignment="1">
      <alignment/>
    </xf>
    <xf numFmtId="0" fontId="48" fillId="33" borderId="66" xfId="0" applyFont="1" applyFill="1" applyBorder="1" applyAlignment="1">
      <alignment/>
    </xf>
    <xf numFmtId="0" fontId="48" fillId="33" borderId="67" xfId="0" applyFont="1" applyFill="1" applyBorder="1" applyAlignment="1">
      <alignment/>
    </xf>
    <xf numFmtId="0" fontId="49" fillId="33" borderId="68" xfId="0" applyFont="1" applyFill="1" applyBorder="1" applyAlignment="1">
      <alignment/>
    </xf>
    <xf numFmtId="0" fontId="2" fillId="0" borderId="69" xfId="36" applyFont="1" applyFill="1" applyBorder="1" applyAlignment="1">
      <alignment horizontal="center"/>
      <protection/>
    </xf>
    <xf numFmtId="0" fontId="2" fillId="0" borderId="0" xfId="36" applyFont="1" applyFill="1" applyBorder="1" applyAlignment="1">
      <alignment horizontal="center"/>
      <protection/>
    </xf>
    <xf numFmtId="0" fontId="2" fillId="0" borderId="70" xfId="36" applyFont="1" applyFill="1" applyBorder="1" applyAlignment="1">
      <alignment horizontal="center"/>
      <protection/>
    </xf>
    <xf numFmtId="0" fontId="8" fillId="35" borderId="71" xfId="36" applyFont="1" applyFill="1" applyBorder="1" applyAlignment="1">
      <alignment horizontal="center"/>
      <protection/>
    </xf>
    <xf numFmtId="0" fontId="7" fillId="35" borderId="0" xfId="36" applyFont="1" applyFill="1" applyBorder="1" applyAlignment="1">
      <alignment horizontal="center"/>
      <protection/>
    </xf>
    <xf numFmtId="0" fontId="13" fillId="0" borderId="0" xfId="36" applyFont="1" applyFill="1" applyBorder="1" applyAlignment="1">
      <alignment horizontal="left" wrapText="1"/>
      <protection/>
    </xf>
    <xf numFmtId="0" fontId="2" fillId="0" borderId="42" xfId="36" applyFont="1" applyFill="1" applyBorder="1" applyAlignment="1">
      <alignment horizontal="center"/>
      <protection/>
    </xf>
    <xf numFmtId="0" fontId="2" fillId="0" borderId="72" xfId="36" applyFont="1" applyFill="1" applyBorder="1" applyAlignment="1">
      <alignment horizontal="center"/>
      <protection/>
    </xf>
    <xf numFmtId="0" fontId="2" fillId="0" borderId="73" xfId="36" applyFont="1" applyFill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62"/>
  <sheetViews>
    <sheetView tabSelected="1" zoomScalePageLayoutView="0" workbookViewId="0" topLeftCell="A1">
      <selection activeCell="E68" sqref="E68"/>
    </sheetView>
  </sheetViews>
  <sheetFormatPr defaultColWidth="9.140625" defaultRowHeight="15"/>
  <cols>
    <col min="1" max="1" width="58.140625" style="0" customWidth="1"/>
    <col min="2" max="4" width="10.8515625" style="0" customWidth="1"/>
    <col min="5" max="5" width="55.57421875" style="0" customWidth="1"/>
    <col min="6" max="8" width="10.8515625" style="0" customWidth="1"/>
  </cols>
  <sheetData>
    <row r="1" spans="1:247" ht="25.5">
      <c r="A1" s="130" t="s">
        <v>14</v>
      </c>
      <c r="B1" s="130"/>
      <c r="C1" s="130"/>
      <c r="D1" s="130"/>
      <c r="E1" s="130"/>
      <c r="F1" s="131" t="s">
        <v>15</v>
      </c>
      <c r="G1" s="131"/>
      <c r="H1" s="13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</row>
    <row r="2" spans="1:247" ht="18">
      <c r="A2" s="66" t="s">
        <v>0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</row>
    <row r="3" spans="1:247" ht="14.25">
      <c r="A3" s="132" t="s">
        <v>22</v>
      </c>
      <c r="B3" s="132"/>
      <c r="C3" s="132"/>
      <c r="D3" s="132"/>
      <c r="E3" s="132"/>
      <c r="F3" s="132"/>
      <c r="G3" s="132"/>
      <c r="H3" s="13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</row>
    <row r="4" spans="1:247" ht="14.25">
      <c r="A4" s="132"/>
      <c r="B4" s="132"/>
      <c r="C4" s="132"/>
      <c r="D4" s="132"/>
      <c r="E4" s="132"/>
      <c r="F4" s="132"/>
      <c r="G4" s="132"/>
      <c r="H4" s="132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</row>
    <row r="5" spans="1:247" ht="15">
      <c r="A5" s="53"/>
      <c r="B5" s="53"/>
      <c r="C5" s="53"/>
      <c r="D5" s="53"/>
      <c r="E5" s="53"/>
      <c r="F5" s="53"/>
      <c r="G5" s="53"/>
      <c r="H5" s="5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</row>
    <row r="6" spans="1:247" ht="15.75" thickBot="1">
      <c r="A6" s="57" t="s">
        <v>1</v>
      </c>
      <c r="B6" s="57" t="s">
        <v>2</v>
      </c>
      <c r="C6" s="57" t="s">
        <v>3</v>
      </c>
      <c r="D6" s="53"/>
      <c r="E6" s="53"/>
      <c r="F6" s="53"/>
      <c r="G6" s="53"/>
      <c r="H6" s="5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</row>
    <row r="7" spans="1:247" ht="15">
      <c r="A7" s="58" t="s">
        <v>4</v>
      </c>
      <c r="B7" s="59">
        <f>D15+H15+D28+H28+D41+H41+D54+H54</f>
        <v>0.5624999999999999</v>
      </c>
      <c r="C7" s="60">
        <f>(D16+H16+D29+H29+D42+H42+D55+H55)/1000</f>
        <v>30.4</v>
      </c>
      <c r="D7" s="53"/>
      <c r="E7" s="53"/>
      <c r="F7" s="53"/>
      <c r="G7" s="53"/>
      <c r="H7" s="53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</row>
    <row r="8" spans="1:247" ht="15">
      <c r="A8" s="61" t="s">
        <v>5</v>
      </c>
      <c r="B8" s="67">
        <f>D20+H20+D33+H33+D46+H46+D59</f>
        <v>0.29166666666666646</v>
      </c>
      <c r="C8" s="62"/>
      <c r="D8" s="53"/>
      <c r="E8" s="53"/>
      <c r="F8" s="53"/>
      <c r="G8" s="53"/>
      <c r="H8" s="5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</row>
    <row r="9" spans="1:247" ht="18.75" thickBot="1">
      <c r="A9" s="63" t="s">
        <v>6</v>
      </c>
      <c r="B9" s="64">
        <f>H23+H36+H49+D62</f>
        <v>0.08333333333333348</v>
      </c>
      <c r="C9" s="65"/>
      <c r="D9" s="3"/>
      <c r="E9" s="3"/>
      <c r="F9" s="3"/>
      <c r="G9" s="3"/>
      <c r="H9" s="3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</row>
    <row r="10" spans="1:247" ht="18.75" thickBot="1">
      <c r="A10" s="3"/>
      <c r="B10" s="3"/>
      <c r="C10" s="3"/>
      <c r="D10" s="3"/>
      <c r="E10" s="3"/>
      <c r="F10" s="3"/>
      <c r="G10" s="3"/>
      <c r="H10" s="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</row>
    <row r="11" spans="1:247" ht="18.75" thickBot="1">
      <c r="A11" s="133" t="s">
        <v>16</v>
      </c>
      <c r="B11" s="134"/>
      <c r="C11" s="134"/>
      <c r="D11" s="134"/>
      <c r="E11" s="134"/>
      <c r="F11" s="134"/>
      <c r="G11" s="134"/>
      <c r="H11" s="135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</row>
    <row r="12" spans="1:247" ht="15" thickBot="1" thickTop="1">
      <c r="A12" s="38" t="s">
        <v>7</v>
      </c>
      <c r="B12" s="44" t="s">
        <v>8</v>
      </c>
      <c r="C12" s="45" t="s">
        <v>9</v>
      </c>
      <c r="D12" s="56"/>
      <c r="E12" s="52" t="s">
        <v>10</v>
      </c>
      <c r="F12" s="39" t="s">
        <v>8</v>
      </c>
      <c r="G12" s="40" t="s">
        <v>9</v>
      </c>
      <c r="H12" s="4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</row>
    <row r="13" spans="1:247" ht="14.25">
      <c r="A13" s="68" t="s">
        <v>21</v>
      </c>
      <c r="B13" s="48"/>
      <c r="C13" s="69">
        <v>800</v>
      </c>
      <c r="D13" s="27">
        <v>0.3958333333333333</v>
      </c>
      <c r="E13" s="84" t="s">
        <v>31</v>
      </c>
      <c r="F13" s="18" t="s">
        <v>24</v>
      </c>
      <c r="G13" s="19">
        <v>1200</v>
      </c>
      <c r="H13" s="85">
        <v>0.625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</row>
    <row r="14" spans="1:247" ht="14.25">
      <c r="A14" s="70" t="s">
        <v>37</v>
      </c>
      <c r="B14" s="49" t="s">
        <v>13</v>
      </c>
      <c r="C14" s="71">
        <v>1000</v>
      </c>
      <c r="D14" s="28">
        <v>0.4791666666666667</v>
      </c>
      <c r="E14" s="86" t="s">
        <v>32</v>
      </c>
      <c r="F14" s="20" t="s">
        <v>25</v>
      </c>
      <c r="G14" s="21">
        <v>800</v>
      </c>
      <c r="H14" s="87">
        <v>0.6875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</row>
    <row r="15" spans="1:247" ht="15" thickBot="1">
      <c r="A15" s="70" t="s">
        <v>35</v>
      </c>
      <c r="B15" s="49" t="s">
        <v>23</v>
      </c>
      <c r="C15" s="71">
        <v>1500</v>
      </c>
      <c r="D15" s="12">
        <f>D14-D13</f>
        <v>0.08333333333333337</v>
      </c>
      <c r="E15" s="88" t="s">
        <v>41</v>
      </c>
      <c r="F15" s="20" t="s">
        <v>42</v>
      </c>
      <c r="G15" s="21">
        <v>900</v>
      </c>
      <c r="H15" s="89">
        <f>H14-H13</f>
        <v>0.0625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</row>
    <row r="16" spans="1:247" ht="15">
      <c r="A16" s="70" t="s">
        <v>38</v>
      </c>
      <c r="B16" s="50"/>
      <c r="C16" s="71">
        <v>1400</v>
      </c>
      <c r="D16" s="54">
        <f>SUM(C13:C17)</f>
        <v>5300</v>
      </c>
      <c r="E16" s="86" t="s">
        <v>43</v>
      </c>
      <c r="F16" s="20"/>
      <c r="G16" s="21">
        <v>1000</v>
      </c>
      <c r="H16" s="90">
        <f>SUM(G13:G17)</f>
        <v>4100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</row>
    <row r="17" spans="1:12" ht="15" thickBot="1">
      <c r="A17" s="72" t="s">
        <v>39</v>
      </c>
      <c r="B17" s="51"/>
      <c r="C17" s="73">
        <v>600</v>
      </c>
      <c r="D17" s="55" t="s">
        <v>76</v>
      </c>
      <c r="E17" s="91" t="s">
        <v>44</v>
      </c>
      <c r="F17" s="22"/>
      <c r="G17" s="23">
        <v>200</v>
      </c>
      <c r="H17" s="92" t="s">
        <v>76</v>
      </c>
      <c r="I17" s="1"/>
      <c r="J17" s="1"/>
      <c r="K17" s="1"/>
      <c r="L17" s="1"/>
    </row>
    <row r="18" spans="1:12" ht="14.25">
      <c r="A18" s="74" t="s">
        <v>20</v>
      </c>
      <c r="B18" s="10"/>
      <c r="C18" s="75"/>
      <c r="D18" s="29">
        <v>0.5</v>
      </c>
      <c r="E18" s="74" t="s">
        <v>53</v>
      </c>
      <c r="F18" s="10"/>
      <c r="G18" s="14"/>
      <c r="H18" s="80">
        <v>0.7083333333333334</v>
      </c>
      <c r="I18" s="1"/>
      <c r="J18" s="1"/>
      <c r="K18" s="1"/>
      <c r="L18" s="1"/>
    </row>
    <row r="19" spans="1:12" ht="14.25">
      <c r="A19" s="76" t="s">
        <v>40</v>
      </c>
      <c r="B19" s="8"/>
      <c r="C19" s="77"/>
      <c r="D19" s="30">
        <v>0.5416666666666666</v>
      </c>
      <c r="E19" s="76" t="s">
        <v>55</v>
      </c>
      <c r="F19" s="8"/>
      <c r="G19" s="15"/>
      <c r="H19" s="81">
        <v>0.75</v>
      </c>
      <c r="I19" s="1"/>
      <c r="J19" s="1"/>
      <c r="K19" s="1"/>
      <c r="L19" s="1"/>
    </row>
    <row r="20" spans="1:12" ht="15" thickBot="1">
      <c r="A20" s="78"/>
      <c r="B20" s="11"/>
      <c r="C20" s="79"/>
      <c r="D20" s="31">
        <f>D19-D18</f>
        <v>0.04166666666666663</v>
      </c>
      <c r="E20" s="78"/>
      <c r="F20" s="11"/>
      <c r="G20" s="24"/>
      <c r="H20" s="82">
        <f>H19-H18</f>
        <v>0.04166666666666663</v>
      </c>
      <c r="I20" s="1"/>
      <c r="J20" s="1"/>
      <c r="K20" s="1"/>
      <c r="L20" s="1"/>
    </row>
    <row r="21" spans="1:12" ht="14.25">
      <c r="A21" s="102"/>
      <c r="B21" s="103"/>
      <c r="C21" s="104"/>
      <c r="D21" s="118"/>
      <c r="E21" s="94" t="s">
        <v>11</v>
      </c>
      <c r="F21" s="13"/>
      <c r="G21" s="16"/>
      <c r="H21" s="95">
        <v>0.6875</v>
      </c>
      <c r="I21" s="1"/>
      <c r="J21" s="1"/>
      <c r="K21" s="1"/>
      <c r="L21" s="1"/>
    </row>
    <row r="22" spans="1:12" ht="14.25">
      <c r="A22" s="105"/>
      <c r="B22" s="6"/>
      <c r="C22" s="7"/>
      <c r="D22" s="83"/>
      <c r="E22" s="96" t="s">
        <v>45</v>
      </c>
      <c r="F22" s="9"/>
      <c r="G22" s="17"/>
      <c r="H22" s="97">
        <v>0.7083333333333334</v>
      </c>
      <c r="I22" s="1"/>
      <c r="J22" s="1"/>
      <c r="K22" s="1"/>
      <c r="L22" s="1"/>
    </row>
    <row r="23" spans="1:12" ht="15" thickBot="1">
      <c r="A23" s="106"/>
      <c r="B23" s="107"/>
      <c r="C23" s="108"/>
      <c r="D23" s="119"/>
      <c r="E23" s="98"/>
      <c r="F23" s="99"/>
      <c r="G23" s="100"/>
      <c r="H23" s="101">
        <f>H22-H21</f>
        <v>0.02083333333333337</v>
      </c>
      <c r="I23" s="1"/>
      <c r="J23" s="1"/>
      <c r="K23" s="1"/>
      <c r="L23" s="1"/>
    </row>
    <row r="24" spans="1:12" ht="18.75" thickBot="1">
      <c r="A24" s="127" t="s">
        <v>17</v>
      </c>
      <c r="B24" s="128"/>
      <c r="C24" s="128"/>
      <c r="D24" s="128"/>
      <c r="E24" s="128"/>
      <c r="F24" s="128"/>
      <c r="G24" s="128"/>
      <c r="H24" s="129"/>
      <c r="I24" s="1"/>
      <c r="J24" s="1"/>
      <c r="K24" s="1"/>
      <c r="L24" s="1"/>
    </row>
    <row r="25" spans="1:12" ht="15" thickBot="1" thickTop="1">
      <c r="A25" s="38" t="s">
        <v>7</v>
      </c>
      <c r="B25" s="44" t="s">
        <v>8</v>
      </c>
      <c r="C25" s="45" t="s">
        <v>9</v>
      </c>
      <c r="D25" s="41"/>
      <c r="E25" s="38" t="s">
        <v>10</v>
      </c>
      <c r="F25" s="39" t="s">
        <v>8</v>
      </c>
      <c r="G25" s="40" t="s">
        <v>9</v>
      </c>
      <c r="H25" s="41"/>
      <c r="I25" s="1"/>
      <c r="J25" s="1"/>
      <c r="K25" s="1"/>
      <c r="L25" s="1"/>
    </row>
    <row r="26" spans="1:12" ht="14.25">
      <c r="A26" s="84" t="s">
        <v>26</v>
      </c>
      <c r="B26" s="32"/>
      <c r="C26" s="33">
        <v>800</v>
      </c>
      <c r="D26" s="85">
        <v>0.4166666666666667</v>
      </c>
      <c r="E26" s="84" t="s">
        <v>28</v>
      </c>
      <c r="F26" s="32"/>
      <c r="G26" s="33">
        <v>1200</v>
      </c>
      <c r="H26" s="85">
        <v>0.625</v>
      </c>
      <c r="I26" s="1"/>
      <c r="J26" s="1"/>
      <c r="K26" s="1"/>
      <c r="L26" s="1"/>
    </row>
    <row r="27" spans="1:12" ht="14.25">
      <c r="A27" s="86" t="s">
        <v>48</v>
      </c>
      <c r="B27" s="25" t="s">
        <v>47</v>
      </c>
      <c r="C27" s="34">
        <v>1200</v>
      </c>
      <c r="D27" s="87">
        <v>0.5</v>
      </c>
      <c r="E27" s="88" t="s">
        <v>29</v>
      </c>
      <c r="F27" s="25" t="s">
        <v>56</v>
      </c>
      <c r="G27" s="34">
        <v>1100</v>
      </c>
      <c r="H27" s="87">
        <v>0.6875</v>
      </c>
      <c r="I27" s="1"/>
      <c r="J27" s="1"/>
      <c r="K27" s="1"/>
      <c r="L27" s="1"/>
    </row>
    <row r="28" spans="1:12" ht="15" thickBot="1">
      <c r="A28" s="86" t="s">
        <v>49</v>
      </c>
      <c r="B28" s="25" t="s">
        <v>50</v>
      </c>
      <c r="C28" s="34">
        <v>1100</v>
      </c>
      <c r="D28" s="89">
        <f>D27-D26</f>
        <v>0.08333333333333331</v>
      </c>
      <c r="E28" s="88" t="s">
        <v>30</v>
      </c>
      <c r="F28" s="25"/>
      <c r="G28" s="34"/>
      <c r="H28" s="89">
        <f>H27-H26</f>
        <v>0.0625</v>
      </c>
      <c r="I28" s="1"/>
      <c r="J28" s="1"/>
      <c r="K28" s="1"/>
      <c r="L28" s="1"/>
    </row>
    <row r="29" spans="1:12" ht="15">
      <c r="A29" s="88" t="s">
        <v>27</v>
      </c>
      <c r="B29" s="49" t="s">
        <v>51</v>
      </c>
      <c r="C29" s="34">
        <v>1500</v>
      </c>
      <c r="D29" s="90">
        <f>SUM(C26:C30)</f>
        <v>5000</v>
      </c>
      <c r="E29" s="86" t="s">
        <v>57</v>
      </c>
      <c r="F29" s="25"/>
      <c r="G29" s="34">
        <v>1200</v>
      </c>
      <c r="H29" s="90">
        <f>SUM(G26:G30)</f>
        <v>4200</v>
      </c>
      <c r="I29" s="1"/>
      <c r="J29" s="1"/>
      <c r="K29" s="1"/>
      <c r="L29" s="1"/>
    </row>
    <row r="30" spans="1:12" ht="15" thickBot="1">
      <c r="A30" s="91" t="s">
        <v>52</v>
      </c>
      <c r="B30" s="35"/>
      <c r="C30" s="36">
        <v>400</v>
      </c>
      <c r="D30" s="92" t="s">
        <v>76</v>
      </c>
      <c r="E30" s="123" t="s">
        <v>58</v>
      </c>
      <c r="F30" s="35" t="s">
        <v>59</v>
      </c>
      <c r="G30" s="36">
        <v>700</v>
      </c>
      <c r="H30" s="117" t="s">
        <v>76</v>
      </c>
      <c r="I30" s="1"/>
      <c r="J30" s="1"/>
      <c r="K30" s="1"/>
      <c r="L30" s="1"/>
    </row>
    <row r="31" spans="1:12" ht="14.25">
      <c r="A31" s="74" t="s">
        <v>12</v>
      </c>
      <c r="B31" s="10"/>
      <c r="C31" s="75"/>
      <c r="D31" s="80">
        <v>0.3541666666666667</v>
      </c>
      <c r="E31" s="74" t="s">
        <v>53</v>
      </c>
      <c r="F31" s="10"/>
      <c r="G31" s="14"/>
      <c r="H31" s="80">
        <v>0.7083333333333334</v>
      </c>
      <c r="I31" s="1"/>
      <c r="J31" s="1"/>
      <c r="K31" s="1"/>
      <c r="L31" s="1"/>
    </row>
    <row r="32" spans="1:12" ht="14.25">
      <c r="A32" s="76" t="s">
        <v>54</v>
      </c>
      <c r="B32" s="8"/>
      <c r="C32" s="77"/>
      <c r="D32" s="81">
        <v>0.3958333333333333</v>
      </c>
      <c r="E32" s="76" t="s">
        <v>55</v>
      </c>
      <c r="F32" s="8"/>
      <c r="G32" s="15"/>
      <c r="H32" s="81">
        <v>0.75</v>
      </c>
      <c r="I32" s="1"/>
      <c r="J32" s="1"/>
      <c r="K32" s="1"/>
      <c r="L32" s="2"/>
    </row>
    <row r="33" spans="1:12" ht="15" thickBot="1">
      <c r="A33" s="78"/>
      <c r="B33" s="11"/>
      <c r="C33" s="79"/>
      <c r="D33" s="82">
        <f>D32-D31</f>
        <v>0.04166666666666663</v>
      </c>
      <c r="E33" s="78"/>
      <c r="F33" s="11"/>
      <c r="G33" s="24"/>
      <c r="H33" s="82">
        <f>H32-H31</f>
        <v>0.04166666666666663</v>
      </c>
      <c r="I33" s="1"/>
      <c r="J33" s="1"/>
      <c r="K33" s="1"/>
      <c r="L33" s="2"/>
    </row>
    <row r="34" spans="1:12" ht="14.25">
      <c r="A34" s="109"/>
      <c r="B34" s="26"/>
      <c r="C34" s="110"/>
      <c r="D34" s="120"/>
      <c r="E34" s="94" t="s">
        <v>11</v>
      </c>
      <c r="F34" s="13"/>
      <c r="G34" s="16"/>
      <c r="H34" s="95">
        <v>0.6875</v>
      </c>
      <c r="I34" s="1"/>
      <c r="J34" s="1"/>
      <c r="K34" s="1"/>
      <c r="L34" s="1"/>
    </row>
    <row r="35" spans="1:12" ht="14.25">
      <c r="A35" s="111"/>
      <c r="B35" s="5"/>
      <c r="C35" s="112"/>
      <c r="D35" s="121"/>
      <c r="E35" s="96" t="s">
        <v>45</v>
      </c>
      <c r="F35" s="9"/>
      <c r="G35" s="17"/>
      <c r="H35" s="97">
        <v>0.7083333333333334</v>
      </c>
      <c r="I35" s="1"/>
      <c r="J35" s="1"/>
      <c r="K35" s="1"/>
      <c r="L35" s="1"/>
    </row>
    <row r="36" spans="1:12" ht="15" thickBot="1">
      <c r="A36" s="113"/>
      <c r="B36" s="114"/>
      <c r="C36" s="115"/>
      <c r="D36" s="122"/>
      <c r="E36" s="98"/>
      <c r="F36" s="99"/>
      <c r="G36" s="100"/>
      <c r="H36" s="101">
        <f>H35-H34</f>
        <v>0.02083333333333337</v>
      </c>
      <c r="I36" s="1"/>
      <c r="J36" s="1"/>
      <c r="K36" s="1"/>
      <c r="L36" s="1"/>
    </row>
    <row r="37" spans="1:12" ht="18.75" thickBot="1">
      <c r="A37" s="127" t="s">
        <v>18</v>
      </c>
      <c r="B37" s="128"/>
      <c r="C37" s="128"/>
      <c r="D37" s="128"/>
      <c r="E37" s="128"/>
      <c r="F37" s="128"/>
      <c r="G37" s="128"/>
      <c r="H37" s="129"/>
      <c r="I37" s="1"/>
      <c r="J37" s="1"/>
      <c r="K37" s="1"/>
      <c r="L37" s="1"/>
    </row>
    <row r="38" spans="1:12" ht="15" thickBot="1" thickTop="1">
      <c r="A38" s="38" t="s">
        <v>7</v>
      </c>
      <c r="B38" s="44" t="s">
        <v>8</v>
      </c>
      <c r="C38" s="45" t="s">
        <v>9</v>
      </c>
      <c r="D38" s="41"/>
      <c r="E38" s="38" t="s">
        <v>10</v>
      </c>
      <c r="F38" s="44" t="s">
        <v>8</v>
      </c>
      <c r="G38" s="45" t="s">
        <v>9</v>
      </c>
      <c r="H38" s="41"/>
      <c r="I38" s="1"/>
      <c r="J38" s="1"/>
      <c r="K38" s="1"/>
      <c r="L38" s="1"/>
    </row>
    <row r="39" spans="1:12" ht="14.25">
      <c r="A39" s="84" t="s">
        <v>60</v>
      </c>
      <c r="B39" s="32" t="s">
        <v>23</v>
      </c>
      <c r="C39" s="33">
        <v>1200</v>
      </c>
      <c r="D39" s="85">
        <v>0.3541666666666667</v>
      </c>
      <c r="E39" s="84" t="s">
        <v>33</v>
      </c>
      <c r="F39" s="32"/>
      <c r="G39" s="33">
        <v>1200</v>
      </c>
      <c r="H39" s="85">
        <v>0.625</v>
      </c>
      <c r="I39" s="1"/>
      <c r="J39" s="1"/>
      <c r="K39" s="1"/>
      <c r="L39" s="1"/>
    </row>
    <row r="40" spans="1:12" ht="14.25">
      <c r="A40" s="86" t="s">
        <v>46</v>
      </c>
      <c r="B40" s="124"/>
      <c r="C40" s="34">
        <v>1000</v>
      </c>
      <c r="D40" s="87">
        <v>0.4375</v>
      </c>
      <c r="E40" s="88" t="s">
        <v>64</v>
      </c>
      <c r="F40" s="25" t="s">
        <v>65</v>
      </c>
      <c r="G40" s="34">
        <v>1700</v>
      </c>
      <c r="H40" s="87">
        <v>0.6875</v>
      </c>
      <c r="I40" s="1"/>
      <c r="J40" s="1"/>
      <c r="K40" s="1"/>
      <c r="L40" s="1"/>
    </row>
    <row r="41" spans="1:12" ht="15" thickBot="1">
      <c r="A41" s="88" t="s">
        <v>61</v>
      </c>
      <c r="B41" s="20" t="s">
        <v>62</v>
      </c>
      <c r="C41" s="125">
        <v>2000</v>
      </c>
      <c r="D41" s="89">
        <f>D40-D39</f>
        <v>0.08333333333333331</v>
      </c>
      <c r="E41" s="86" t="s">
        <v>66</v>
      </c>
      <c r="F41" s="25" t="s">
        <v>34</v>
      </c>
      <c r="G41" s="34">
        <v>1200</v>
      </c>
      <c r="H41" s="89">
        <f>H40-H39</f>
        <v>0.0625</v>
      </c>
      <c r="I41" s="1"/>
      <c r="J41" s="1"/>
      <c r="K41" s="1"/>
      <c r="L41" s="1"/>
    </row>
    <row r="42" spans="1:12" ht="15">
      <c r="A42" s="88" t="s">
        <v>63</v>
      </c>
      <c r="B42" s="126"/>
      <c r="C42" s="34">
        <v>300</v>
      </c>
      <c r="D42" s="90">
        <f>SUM(C39:C43)</f>
        <v>4500</v>
      </c>
      <c r="E42" s="86"/>
      <c r="F42" s="25"/>
      <c r="G42" s="34"/>
      <c r="H42" s="90">
        <f>SUM(G39:G43)</f>
        <v>4100</v>
      </c>
      <c r="I42" s="1"/>
      <c r="J42" s="1"/>
      <c r="K42" s="1"/>
      <c r="L42" s="1"/>
    </row>
    <row r="43" spans="1:12" ht="15" thickBot="1">
      <c r="A43" s="91"/>
      <c r="B43" s="35"/>
      <c r="C43" s="36"/>
      <c r="D43" s="92" t="s">
        <v>76</v>
      </c>
      <c r="E43" s="91"/>
      <c r="F43" s="35"/>
      <c r="G43" s="36"/>
      <c r="H43" s="117" t="s">
        <v>76</v>
      </c>
      <c r="I43" s="1"/>
      <c r="J43" s="1"/>
      <c r="K43" s="1"/>
      <c r="L43" s="1"/>
    </row>
    <row r="44" spans="1:12" ht="14.25">
      <c r="A44" s="74" t="s">
        <v>12</v>
      </c>
      <c r="B44" s="10"/>
      <c r="C44" s="75"/>
      <c r="D44" s="80">
        <v>0.4583333333333333</v>
      </c>
      <c r="E44" s="74" t="s">
        <v>53</v>
      </c>
      <c r="F44" s="10"/>
      <c r="G44" s="14"/>
      <c r="H44" s="80">
        <v>0.7083333333333334</v>
      </c>
      <c r="I44" s="1"/>
      <c r="J44" s="1"/>
      <c r="K44" s="1"/>
      <c r="L44" s="1"/>
    </row>
    <row r="45" spans="1:12" ht="14.25">
      <c r="A45" s="76" t="s">
        <v>40</v>
      </c>
      <c r="B45" s="8"/>
      <c r="C45" s="77"/>
      <c r="D45" s="81">
        <v>0.5</v>
      </c>
      <c r="E45" s="76" t="s">
        <v>55</v>
      </c>
      <c r="F45" s="8"/>
      <c r="G45" s="15"/>
      <c r="H45" s="81">
        <v>0.75</v>
      </c>
      <c r="I45" s="1"/>
      <c r="J45" s="1"/>
      <c r="K45" s="1"/>
      <c r="L45" s="1"/>
    </row>
    <row r="46" spans="1:12" ht="15" thickBot="1">
      <c r="A46" s="78"/>
      <c r="B46" s="11"/>
      <c r="C46" s="79"/>
      <c r="D46" s="82">
        <f>D45-D44</f>
        <v>0.041666666666666685</v>
      </c>
      <c r="E46" s="78"/>
      <c r="F46" s="11"/>
      <c r="G46" s="24"/>
      <c r="H46" s="82">
        <f>H45-H44</f>
        <v>0.04166666666666663</v>
      </c>
      <c r="I46" s="1"/>
      <c r="J46" s="1"/>
      <c r="K46" s="1"/>
      <c r="L46" s="1"/>
    </row>
    <row r="47" spans="1:12" ht="14.25">
      <c r="A47" s="109"/>
      <c r="B47" s="26"/>
      <c r="C47" s="110"/>
      <c r="D47" s="120"/>
      <c r="E47" s="94" t="s">
        <v>11</v>
      </c>
      <c r="F47" s="13"/>
      <c r="G47" s="16"/>
      <c r="H47" s="95">
        <v>0.6875</v>
      </c>
      <c r="I47" s="1"/>
      <c r="J47" s="1"/>
      <c r="K47" s="1"/>
      <c r="L47" s="1"/>
    </row>
    <row r="48" spans="1:12" ht="14.25">
      <c r="A48" s="111"/>
      <c r="B48" s="5"/>
      <c r="C48" s="112"/>
      <c r="D48" s="121"/>
      <c r="E48" s="96" t="s">
        <v>45</v>
      </c>
      <c r="F48" s="9"/>
      <c r="G48" s="17"/>
      <c r="H48" s="97">
        <v>0.7083333333333334</v>
      </c>
      <c r="I48" s="1"/>
      <c r="J48" s="1"/>
      <c r="K48" s="1"/>
      <c r="L48" s="1"/>
    </row>
    <row r="49" spans="1:8" ht="15" thickBot="1">
      <c r="A49" s="113"/>
      <c r="B49" s="114"/>
      <c r="C49" s="115"/>
      <c r="D49" s="122"/>
      <c r="E49" s="98"/>
      <c r="F49" s="99"/>
      <c r="G49" s="100"/>
      <c r="H49" s="101">
        <f>H48-H47</f>
        <v>0.02083333333333337</v>
      </c>
    </row>
    <row r="50" spans="1:8" ht="18.75" thickBot="1">
      <c r="A50" s="127" t="s">
        <v>19</v>
      </c>
      <c r="B50" s="128"/>
      <c r="C50" s="128"/>
      <c r="D50" s="128"/>
      <c r="E50" s="128"/>
      <c r="F50" s="128"/>
      <c r="G50" s="128"/>
      <c r="H50" s="128"/>
    </row>
    <row r="51" spans="1:8" ht="15" thickBot="1" thickTop="1">
      <c r="A51" s="38" t="s">
        <v>7</v>
      </c>
      <c r="B51" s="44" t="s">
        <v>8</v>
      </c>
      <c r="C51" s="45" t="s">
        <v>9</v>
      </c>
      <c r="D51" s="46"/>
      <c r="E51" s="38" t="s">
        <v>10</v>
      </c>
      <c r="F51" s="44" t="s">
        <v>8</v>
      </c>
      <c r="G51" s="47" t="s">
        <v>9</v>
      </c>
      <c r="H51" s="42"/>
    </row>
    <row r="52" spans="1:8" ht="14.25">
      <c r="A52" s="84" t="s">
        <v>36</v>
      </c>
      <c r="B52" s="32"/>
      <c r="C52" s="33">
        <v>1000</v>
      </c>
      <c r="D52" s="85">
        <v>0.4166666666666667</v>
      </c>
      <c r="E52" s="84" t="s">
        <v>67</v>
      </c>
      <c r="F52" s="32"/>
      <c r="G52" s="33">
        <v>400</v>
      </c>
      <c r="H52" s="85">
        <v>0.5833333333333334</v>
      </c>
    </row>
    <row r="53" spans="1:8" ht="14.25">
      <c r="A53" s="86" t="s">
        <v>71</v>
      </c>
      <c r="B53" s="25" t="s">
        <v>75</v>
      </c>
      <c r="C53" s="34"/>
      <c r="D53" s="87">
        <v>0.5</v>
      </c>
      <c r="E53" s="116" t="s">
        <v>68</v>
      </c>
      <c r="F53" s="25"/>
      <c r="G53" s="34">
        <v>1200</v>
      </c>
      <c r="H53" s="87">
        <v>0.625</v>
      </c>
    </row>
    <row r="54" spans="1:8" ht="15" thickBot="1">
      <c r="A54" s="86" t="s">
        <v>72</v>
      </c>
      <c r="B54" s="25"/>
      <c r="C54" s="34"/>
      <c r="D54" s="89">
        <f>D53-D52</f>
        <v>0.08333333333333331</v>
      </c>
      <c r="E54" s="86" t="s">
        <v>69</v>
      </c>
      <c r="F54" s="25"/>
      <c r="G54" s="34">
        <v>600</v>
      </c>
      <c r="H54" s="89">
        <f>H53-H52</f>
        <v>0.04166666666666663</v>
      </c>
    </row>
    <row r="55" spans="1:8" ht="15">
      <c r="A55" s="88" t="s">
        <v>73</v>
      </c>
      <c r="B55" s="37"/>
      <c r="C55" s="34"/>
      <c r="D55" s="90">
        <f>SUM(C52:C56)</f>
        <v>1000</v>
      </c>
      <c r="E55" s="86" t="s">
        <v>70</v>
      </c>
      <c r="F55" s="25"/>
      <c r="G55" s="34"/>
      <c r="H55" s="90">
        <f>SUM(G52:G56)</f>
        <v>2200</v>
      </c>
    </row>
    <row r="56" spans="1:8" ht="15" thickBot="1">
      <c r="A56" s="91" t="s">
        <v>74</v>
      </c>
      <c r="B56" s="35"/>
      <c r="C56" s="36"/>
      <c r="D56" s="92" t="s">
        <v>76</v>
      </c>
      <c r="E56" s="91"/>
      <c r="F56" s="35"/>
      <c r="G56" s="36"/>
      <c r="H56" s="92" t="s">
        <v>76</v>
      </c>
    </row>
    <row r="57" spans="1:8" ht="14.25">
      <c r="A57" s="74" t="s">
        <v>12</v>
      </c>
      <c r="B57" s="10"/>
      <c r="C57" s="75"/>
      <c r="D57" s="80">
        <v>0.3541666666666667</v>
      </c>
      <c r="E57" s="74"/>
      <c r="F57" s="10"/>
      <c r="G57" s="14"/>
      <c r="H57" s="80"/>
    </row>
    <row r="58" spans="1:8" ht="14.25">
      <c r="A58" s="76" t="s">
        <v>40</v>
      </c>
      <c r="B58" s="8"/>
      <c r="C58" s="77"/>
      <c r="D58" s="81">
        <v>0.3958333333333333</v>
      </c>
      <c r="E58" s="93"/>
      <c r="F58" s="8"/>
      <c r="G58" s="15"/>
      <c r="H58" s="81"/>
    </row>
    <row r="59" spans="1:8" ht="15" thickBot="1">
      <c r="A59" s="78"/>
      <c r="B59" s="11"/>
      <c r="C59" s="79"/>
      <c r="D59" s="82">
        <f>D58-D57</f>
        <v>0.04166666666666663</v>
      </c>
      <c r="E59" s="78"/>
      <c r="F59" s="11"/>
      <c r="G59" s="24"/>
      <c r="H59" s="82">
        <f>H58-H57</f>
        <v>0</v>
      </c>
    </row>
    <row r="60" spans="1:8" ht="14.25">
      <c r="A60" s="94" t="s">
        <v>11</v>
      </c>
      <c r="B60" s="13"/>
      <c r="C60" s="16"/>
      <c r="D60" s="95">
        <v>0.5</v>
      </c>
      <c r="E60" s="94" t="s">
        <v>11</v>
      </c>
      <c r="F60" s="13"/>
      <c r="G60" s="16"/>
      <c r="H60" s="95"/>
    </row>
    <row r="61" spans="1:8" ht="14.25">
      <c r="A61" s="96" t="s">
        <v>45</v>
      </c>
      <c r="B61" s="9"/>
      <c r="C61" s="17"/>
      <c r="D61" s="97">
        <v>0.5208333333333334</v>
      </c>
      <c r="E61" s="96"/>
      <c r="F61" s="9"/>
      <c r="G61" s="17"/>
      <c r="H61" s="97"/>
    </row>
    <row r="62" spans="1:8" ht="15" thickBot="1">
      <c r="A62" s="98"/>
      <c r="B62" s="99"/>
      <c r="C62" s="100"/>
      <c r="D62" s="101">
        <f>D61-D60</f>
        <v>0.02083333333333337</v>
      </c>
      <c r="E62" s="98"/>
      <c r="F62" s="99"/>
      <c r="G62" s="100"/>
      <c r="H62" s="101">
        <f>H61-H60</f>
        <v>0</v>
      </c>
    </row>
  </sheetData>
  <sheetProtection/>
  <mergeCells count="7">
    <mergeCell ref="A37:H37"/>
    <mergeCell ref="A50:H50"/>
    <mergeCell ref="A1:E1"/>
    <mergeCell ref="F1:H1"/>
    <mergeCell ref="A3:H4"/>
    <mergeCell ref="A11:H11"/>
    <mergeCell ref="A24:H24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Svanhal</dc:creator>
  <cp:keywords/>
  <dc:description/>
  <cp:lastModifiedBy>Tomáš Doubrava</cp:lastModifiedBy>
  <dcterms:created xsi:type="dcterms:W3CDTF">2020-06-22T08:04:02Z</dcterms:created>
  <dcterms:modified xsi:type="dcterms:W3CDTF">2020-06-29T14:37:46Z</dcterms:modified>
  <cp:category/>
  <cp:version/>
  <cp:contentType/>
  <cp:contentStatus/>
</cp:coreProperties>
</file>