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tabRatio="711" activeTab="0"/>
  </bookViews>
  <sheets>
    <sheet name="tréninky" sheetId="1" r:id="rId1"/>
    <sheet name="půlhodinovka 2018" sheetId="2" r:id="rId2"/>
    <sheet name="Rozpis 500" sheetId="3" r:id="rId3"/>
    <sheet name="půlhodinovka muži" sheetId="4" r:id="rId4"/>
    <sheet name="půlhodinovka ženy" sheetId="5" r:id="rId5"/>
    <sheet name="5x200 PZ" sheetId="6" r:id="rId6"/>
  </sheets>
  <definedNames/>
  <calcPr fullCalcOnLoad="1"/>
</workbook>
</file>

<file path=xl/sharedStrings.xml><?xml version="1.0" encoding="utf-8"?>
<sst xmlns="http://schemas.openxmlformats.org/spreadsheetml/2006/main" count="1021" uniqueCount="483">
  <si>
    <t xml:space="preserve"> </t>
  </si>
  <si>
    <t>19.</t>
  </si>
  <si>
    <t>čtvrtek</t>
  </si>
  <si>
    <t>pátek</t>
  </si>
  <si>
    <t>sobota</t>
  </si>
  <si>
    <t>pondělí</t>
  </si>
  <si>
    <t>úterý</t>
  </si>
  <si>
    <t>středa</t>
  </si>
  <si>
    <t>voda (min)</t>
  </si>
  <si>
    <t>sucho (min)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</si>
  <si>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</si>
  <si>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</si>
  <si>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</si>
  <si>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</si>
  <si>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</si>
  <si>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</si>
  <si>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</si>
  <si>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</si>
  <si>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</si>
  <si>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ubytování</t>
  </si>
  <si>
    <t>Robin</t>
  </si>
  <si>
    <t>Zlín</t>
  </si>
  <si>
    <t>CIBULKA</t>
  </si>
  <si>
    <t>Jakub</t>
  </si>
  <si>
    <t>PoPro</t>
  </si>
  <si>
    <t>JIRÁT</t>
  </si>
  <si>
    <t>Miroslav</t>
  </si>
  <si>
    <t>KSPKl</t>
  </si>
  <si>
    <t>KRUŽÍK</t>
  </si>
  <si>
    <t>Adam</t>
  </si>
  <si>
    <t>JPK</t>
  </si>
  <si>
    <t>MAXA</t>
  </si>
  <si>
    <t>Ondřej</t>
  </si>
  <si>
    <t>PKHK</t>
  </si>
  <si>
    <t>MURIČI</t>
  </si>
  <si>
    <t>SlPl</t>
  </si>
  <si>
    <t>RÖHLICH</t>
  </si>
  <si>
    <t>Robert</t>
  </si>
  <si>
    <t>KPSOs</t>
  </si>
  <si>
    <t>VAVREČKA</t>
  </si>
  <si>
    <t>Dominik</t>
  </si>
  <si>
    <t>VEŠKRNA</t>
  </si>
  <si>
    <t>Tomáš</t>
  </si>
  <si>
    <t>LaTřb</t>
  </si>
  <si>
    <t>BERÁNKOVÁ</t>
  </si>
  <si>
    <t>Kateřina</t>
  </si>
  <si>
    <t>DVOŘÁKOVÁ</t>
  </si>
  <si>
    <t>Michaela</t>
  </si>
  <si>
    <t>HORSKÁ</t>
  </si>
  <si>
    <t>Kristýna</t>
  </si>
  <si>
    <t>Boh</t>
  </si>
  <si>
    <t>Karolína</t>
  </si>
  <si>
    <t>NEUMANNOVÁ</t>
  </si>
  <si>
    <t>Marie</t>
  </si>
  <si>
    <t>SOPKo</t>
  </si>
  <si>
    <t>PETROVÁ</t>
  </si>
  <si>
    <t>PRASKAČOVÁ</t>
  </si>
  <si>
    <t>Veronika</t>
  </si>
  <si>
    <t>ZAMAZALOVÁ</t>
  </si>
  <si>
    <t>ASKBl</t>
  </si>
  <si>
    <t>m</t>
  </si>
  <si>
    <t>Adéla</t>
  </si>
  <si>
    <t>SCPAP</t>
  </si>
  <si>
    <t>HOLUBOVÁ</t>
  </si>
  <si>
    <t>JELÍNEK</t>
  </si>
  <si>
    <t>Jan</t>
  </si>
  <si>
    <t>KÚTNÍK</t>
  </si>
  <si>
    <t>KomBr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</si>
  <si>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</si>
  <si>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</si>
  <si>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</si>
  <si>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</si>
  <si>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</si>
  <si>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</si>
  <si>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</si>
  <si>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</si>
  <si>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</si>
  <si>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20.</t>
  </si>
  <si>
    <t>21.</t>
  </si>
  <si>
    <t>22.</t>
  </si>
  <si>
    <t>FLORA</t>
  </si>
  <si>
    <t>Daniel</t>
  </si>
  <si>
    <t>TJKr</t>
  </si>
  <si>
    <t>LIŠKA</t>
  </si>
  <si>
    <t>CHÚ</t>
  </si>
  <si>
    <t>LUKAČOVSKÝ</t>
  </si>
  <si>
    <t>Tibor</t>
  </si>
  <si>
    <t>Olymp</t>
  </si>
  <si>
    <t>ŽÁK</t>
  </si>
  <si>
    <t>Jiří</t>
  </si>
  <si>
    <t>BLAŽEK</t>
  </si>
  <si>
    <t>PERTLÍK</t>
  </si>
  <si>
    <t>Matěj</t>
  </si>
  <si>
    <t xml:space="preserve">Olymp        </t>
  </si>
  <si>
    <t>SAUBER</t>
  </si>
  <si>
    <t>HANDLOVIČ</t>
  </si>
  <si>
    <t>Karel</t>
  </si>
  <si>
    <t>SOUKUP</t>
  </si>
  <si>
    <t>David</t>
  </si>
  <si>
    <t>VOLFOVÁ</t>
  </si>
  <si>
    <t>Markéta</t>
  </si>
  <si>
    <t>BUKOVANOVÁ</t>
  </si>
  <si>
    <t>Jana</t>
  </si>
  <si>
    <t>DAŇKOVÁ</t>
  </si>
  <si>
    <t>Tereza</t>
  </si>
  <si>
    <t>UnOl</t>
  </si>
  <si>
    <t>TUČKOVÁ</t>
  </si>
  <si>
    <t xml:space="preserve">VYČÍTALOVÁ </t>
  </si>
  <si>
    <t>KLÍMOVÁ</t>
  </si>
  <si>
    <t>Rebeca</t>
  </si>
  <si>
    <t>SlCho</t>
  </si>
  <si>
    <t>KOPŘIVOVÁ</t>
  </si>
  <si>
    <t>Věra</t>
  </si>
  <si>
    <t>ROCHOVANSKÁ</t>
  </si>
  <si>
    <t>Diana</t>
  </si>
  <si>
    <t>CHUDÁRKOVÁ</t>
  </si>
  <si>
    <t>Gabriela</t>
  </si>
  <si>
    <t>ZlPK</t>
  </si>
  <si>
    <t>SLÁMOVÁ</t>
  </si>
  <si>
    <t>Klára</t>
  </si>
  <si>
    <t>sparing</t>
  </si>
  <si>
    <t>24x25 PZ á 30´´   400 TC PZ</t>
  </si>
  <si>
    <t>5x(200PZ max čas + 200 vypl) á 7´</t>
  </si>
  <si>
    <t>Petrová Michaela</t>
  </si>
  <si>
    <t>Teclová Adéla</t>
  </si>
  <si>
    <t>Vyčítalová Veronika</t>
  </si>
  <si>
    <t>Zamazalová Veronika</t>
  </si>
  <si>
    <t>Beránková Kateřina</t>
  </si>
  <si>
    <t>Neumannová Marie</t>
  </si>
  <si>
    <t>Marešová Karolína</t>
  </si>
  <si>
    <t>Dvořáková Michaela</t>
  </si>
  <si>
    <t>Praskačová Kateřina</t>
  </si>
  <si>
    <t>Veškrna Tomáš</t>
  </si>
  <si>
    <t>Jelínek Jan</t>
  </si>
  <si>
    <t>Kútnik Jan</t>
  </si>
  <si>
    <t>Kružík Adam</t>
  </si>
  <si>
    <t>Cibulka Jakub</t>
  </si>
  <si>
    <t>Vavrečka Dominik</t>
  </si>
  <si>
    <t>Jirát Miroslav</t>
  </si>
  <si>
    <t>Röhlich Robert</t>
  </si>
  <si>
    <t>Maxa Ondřej</t>
  </si>
  <si>
    <t>23.</t>
  </si>
  <si>
    <t>24.</t>
  </si>
  <si>
    <t>25.</t>
  </si>
  <si>
    <t>26.</t>
  </si>
  <si>
    <t>LoTr</t>
  </si>
  <si>
    <t>DVOŘÁK</t>
  </si>
  <si>
    <t>HOŘAVA</t>
  </si>
  <si>
    <t>Martin</t>
  </si>
  <si>
    <t>Lukáš</t>
  </si>
  <si>
    <t>MATĚJKA</t>
  </si>
  <si>
    <t>Patrik</t>
  </si>
  <si>
    <t>KOSOBUDOVÁ</t>
  </si>
  <si>
    <t>Aneta</t>
  </si>
  <si>
    <t>KARPÍŠEK</t>
  </si>
  <si>
    <t>ŠÁDKOVÁ</t>
  </si>
  <si>
    <t>Anna</t>
  </si>
  <si>
    <t>STAVINOHOVÁ</t>
  </si>
  <si>
    <t>27.</t>
  </si>
  <si>
    <t>28.</t>
  </si>
  <si>
    <t>29.</t>
  </si>
  <si>
    <t>30.</t>
  </si>
  <si>
    <t>po dopoledním tréninku</t>
  </si>
  <si>
    <t>odjezd domů</t>
  </si>
  <si>
    <t>Petr</t>
  </si>
  <si>
    <t>Holubová Kateřina</t>
  </si>
  <si>
    <t>Kosobudová Aneta</t>
  </si>
  <si>
    <t>Hořava Martin</t>
  </si>
  <si>
    <t>Dvořák Petr</t>
  </si>
  <si>
    <t>Patrik Matějka</t>
  </si>
  <si>
    <t>Bachan Lukáš</t>
  </si>
  <si>
    <t>Karpíšek Matěj</t>
  </si>
  <si>
    <t>HISTORIE  5x(200 PZ + 200 vypl) á 7´</t>
  </si>
  <si>
    <t>neděle</t>
  </si>
  <si>
    <t>ÚAPS</t>
  </si>
  <si>
    <t>MoP</t>
  </si>
  <si>
    <t>FaBr</t>
  </si>
  <si>
    <t>DeNa</t>
  </si>
  <si>
    <t>PKPří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</si>
  <si>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</si>
  <si>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</si>
  <si>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</si>
  <si>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</si>
  <si>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</si>
  <si>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</si>
  <si>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</si>
  <si>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</si>
  <si>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</si>
  <si>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</si>
  <si>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</si>
  <si>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</si>
  <si>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</si>
  <si>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Marek</t>
  </si>
  <si>
    <t xml:space="preserve">KOZUBEK </t>
  </si>
  <si>
    <t xml:space="preserve">HANZAL </t>
  </si>
  <si>
    <t xml:space="preserve">ŠVÉDA </t>
  </si>
  <si>
    <t xml:space="preserve">ŠÁLEK </t>
  </si>
  <si>
    <t xml:space="preserve">PODUŠKA </t>
  </si>
  <si>
    <t xml:space="preserve">LONĚK </t>
  </si>
  <si>
    <t xml:space="preserve">BACHAN </t>
  </si>
  <si>
    <t xml:space="preserve">PAVELKA </t>
  </si>
  <si>
    <t xml:space="preserve">ČEŠKA </t>
  </si>
  <si>
    <t xml:space="preserve">KODYTEK </t>
  </si>
  <si>
    <t xml:space="preserve">ŠORM </t>
  </si>
  <si>
    <t xml:space="preserve">GEBAUEROVÁ </t>
  </si>
  <si>
    <t>Petra</t>
  </si>
  <si>
    <t xml:space="preserve">ŽŮRKOVÁ </t>
  </si>
  <si>
    <t>Nikol</t>
  </si>
  <si>
    <t xml:space="preserve">GERŽOVÁ </t>
  </si>
  <si>
    <t>Dominika</t>
  </si>
  <si>
    <t xml:space="preserve">MAREŠOVÁ </t>
  </si>
  <si>
    <t xml:space="preserve">TECLOVÁ </t>
  </si>
  <si>
    <t xml:space="preserve">KAŠKOVÁ </t>
  </si>
  <si>
    <t xml:space="preserve">CHRÁPAVÁ </t>
  </si>
  <si>
    <t>Edita</t>
  </si>
  <si>
    <t xml:space="preserve">MATOŠKOVÁ </t>
  </si>
  <si>
    <t>Lucie</t>
  </si>
  <si>
    <t xml:space="preserve">PROCHÁZKOVÁ </t>
  </si>
  <si>
    <t xml:space="preserve">BURINANOVÁ </t>
  </si>
  <si>
    <t xml:space="preserve">DVOŘÁKOVÁ </t>
  </si>
  <si>
    <t xml:space="preserve">ZELINKOVÁ </t>
  </si>
  <si>
    <t xml:space="preserve">PLÍHALOVÁ </t>
  </si>
  <si>
    <t>PKČL</t>
  </si>
  <si>
    <t>30´- TEST</t>
  </si>
  <si>
    <t>600 vyplavat</t>
  </si>
  <si>
    <t>Kozubek Matěj</t>
  </si>
  <si>
    <t>Matějka Patrik</t>
  </si>
  <si>
    <t>Pavelka Jan</t>
  </si>
  <si>
    <t>Hanzal Jan</t>
  </si>
  <si>
    <t>Češka Jakub</t>
  </si>
  <si>
    <t>Kodýtek Jan</t>
  </si>
  <si>
    <t>Švéda Ondřej</t>
  </si>
  <si>
    <t>Loněk Tomáš</t>
  </si>
  <si>
    <t>Šálek Marek</t>
  </si>
  <si>
    <t>Poduška Lukáš</t>
  </si>
  <si>
    <t>Gebauerová Petra</t>
  </si>
  <si>
    <t>Geržová Dominika</t>
  </si>
  <si>
    <t>Dvořáková Kateřina</t>
  </si>
  <si>
    <t>Kašková Kateřina</t>
  </si>
  <si>
    <t>Burianová Kateřina</t>
  </si>
  <si>
    <t>Plíhalová Anna</t>
  </si>
  <si>
    <t>Matošková Lucie</t>
  </si>
  <si>
    <t>Procházková Jana</t>
  </si>
  <si>
    <t>Zelinková Petra</t>
  </si>
  <si>
    <t>Chrápavá Edita</t>
  </si>
  <si>
    <t>příjezd do Srní do 14.00</t>
  </si>
  <si>
    <t>Vendula</t>
  </si>
  <si>
    <t>Hana</t>
  </si>
  <si>
    <t>Viktor</t>
  </si>
  <si>
    <t>Štěpán</t>
  </si>
  <si>
    <t>Barbora</t>
  </si>
  <si>
    <t>Eliška</t>
  </si>
  <si>
    <t>Eduard</t>
  </si>
  <si>
    <t>KPSKl</t>
  </si>
  <si>
    <t>44.</t>
  </si>
  <si>
    <t>45.</t>
  </si>
  <si>
    <t>46.</t>
  </si>
  <si>
    <t>47.</t>
  </si>
  <si>
    <t>48.</t>
  </si>
  <si>
    <t>49.</t>
  </si>
  <si>
    <t>VAVŘINOVÁ</t>
  </si>
  <si>
    <t>JANÍČKOVÁ</t>
  </si>
  <si>
    <t>PETŘEKOVÁ</t>
  </si>
  <si>
    <t>BÁRTLOVÁ</t>
  </si>
  <si>
    <t>DOUBNEROVÁ</t>
  </si>
  <si>
    <t>ŠTICHAUEROVÁ</t>
  </si>
  <si>
    <t>SCHLOSSEROVÁ</t>
  </si>
  <si>
    <t>MICHÁLKOVÁ</t>
  </si>
  <si>
    <t>FOUSKOVÁ</t>
  </si>
  <si>
    <t>BÁRTKOVÁ</t>
  </si>
  <si>
    <t>BiJa</t>
  </si>
  <si>
    <t>LoBe</t>
  </si>
  <si>
    <t>PKJH</t>
  </si>
  <si>
    <t>TRUNEČKA</t>
  </si>
  <si>
    <t>HENGERIČ</t>
  </si>
  <si>
    <t>KUČERA</t>
  </si>
  <si>
    <t>DŘEVÍNEK</t>
  </si>
  <si>
    <t>HEJLÍČEK</t>
  </si>
  <si>
    <t>HAVLÍK</t>
  </si>
  <si>
    <t>600 rozplavat</t>
  </si>
  <si>
    <t>16x50(4PZ,4K) á 50´´</t>
  </si>
  <si>
    <t>400K-300Z-200P-100PZ</t>
  </si>
  <si>
    <t>Hengerič Štěpán</t>
  </si>
  <si>
    <t>Trunečka Eduard</t>
  </si>
  <si>
    <t>Špaček Dominik</t>
  </si>
  <si>
    <t>Dřevínek Martin</t>
  </si>
  <si>
    <t>Kučera Štěpán</t>
  </si>
  <si>
    <t>Havlík Daniel</t>
  </si>
  <si>
    <t>Hejlíček Viktor</t>
  </si>
  <si>
    <t>Vavřinová Adéla</t>
  </si>
  <si>
    <t>Doubnerová Adéla</t>
  </si>
  <si>
    <t>Fousková Hana</t>
  </si>
  <si>
    <t>Štichauerová Eliška</t>
  </si>
  <si>
    <t>Michálková Kateřina</t>
  </si>
  <si>
    <t>Bártková Gabriela</t>
  </si>
  <si>
    <t>Schlosserová Lucie</t>
  </si>
  <si>
    <t>Žůrková Nikola</t>
  </si>
  <si>
    <t>Petřeková Veronika</t>
  </si>
  <si>
    <t>Duchoslavová Tereza</t>
  </si>
  <si>
    <t>Bártlová Vendula</t>
  </si>
  <si>
    <t>800 R - N lehce</t>
  </si>
  <si>
    <t>Navrkal</t>
  </si>
  <si>
    <t>Artem</t>
  </si>
  <si>
    <t>Švéda</t>
  </si>
  <si>
    <t>Široký</t>
  </si>
  <si>
    <t>Václav</t>
  </si>
  <si>
    <t>Polcar</t>
  </si>
  <si>
    <t>Sauber</t>
  </si>
  <si>
    <t>Matošková</t>
  </si>
  <si>
    <t>Hudcová</t>
  </si>
  <si>
    <t>Marika</t>
  </si>
  <si>
    <t>Plíhalová</t>
  </si>
  <si>
    <t>Duchoslavová</t>
  </si>
  <si>
    <t>Svobodová</t>
  </si>
  <si>
    <t xml:space="preserve">Žůrková </t>
  </si>
  <si>
    <t>Petřeková</t>
  </si>
  <si>
    <t>Kučera</t>
  </si>
  <si>
    <t>Hájek</t>
  </si>
  <si>
    <t>Čermák</t>
  </si>
  <si>
    <t>Klásek</t>
  </si>
  <si>
    <t>Vavřinová</t>
  </si>
  <si>
    <t>NAVRKAL</t>
  </si>
  <si>
    <t>PKZn</t>
  </si>
  <si>
    <t>ČERMÁK</t>
  </si>
  <si>
    <t>RPl</t>
  </si>
  <si>
    <t>KLÁSEK</t>
  </si>
  <si>
    <t>POLCAR</t>
  </si>
  <si>
    <t>SUKHANOV</t>
  </si>
  <si>
    <t>Sukhanov</t>
  </si>
  <si>
    <t>ŠIROKÝ</t>
  </si>
  <si>
    <t>HÁJEK</t>
  </si>
  <si>
    <t>USK</t>
  </si>
  <si>
    <t>SVOBODOVÁ</t>
  </si>
  <si>
    <t>SKPLi</t>
  </si>
  <si>
    <t>HUDCOVÁ</t>
  </si>
  <si>
    <t>DUCHOSLAVOVÁ</t>
  </si>
  <si>
    <t>HISTORIE  PŮLHODINOVEK  2013 / 2018</t>
  </si>
  <si>
    <t xml:space="preserve">HISTORIE  PŮLHODINOVEK  2013 / 2018  </t>
  </si>
  <si>
    <t>VT SCM I      Srní  8.-16.9.2018</t>
  </si>
  <si>
    <t>11x100 K á 1:30 2xK 1xZ,P,PZ 100 vypl</t>
  </si>
  <si>
    <t>4. / 500</t>
  </si>
  <si>
    <t>3. / 500</t>
  </si>
  <si>
    <t>2. / 500</t>
  </si>
  <si>
    <t>1. / 500</t>
  </si>
  <si>
    <t>5. / 500</t>
  </si>
  <si>
    <t>30´</t>
  </si>
  <si>
    <t>ROZPIS ÚSEKŮ (500 m) ve 30´ plavané 11. září 2018</t>
  </si>
  <si>
    <t>PŮLHODINOVKA          11. září 2018</t>
  </si>
  <si>
    <t>hala - posilovna, hry, protahování</t>
  </si>
  <si>
    <t>90´</t>
  </si>
  <si>
    <r>
      <t xml:space="preserve">kolo - </t>
    </r>
    <r>
      <rPr>
        <b/>
        <i/>
        <sz val="9"/>
        <color indexed="9"/>
        <rFont val="Arial"/>
        <family val="2"/>
      </rPr>
      <t>Srní - Modrava - Březník - Modra-</t>
    </r>
  </si>
  <si>
    <t xml:space="preserve">va - Javoří pila - Poledník - Prášily - </t>
  </si>
  <si>
    <t xml:space="preserve"> - Srní</t>
  </si>
  <si>
    <t>62 km</t>
  </si>
  <si>
    <t xml:space="preserve"> - Horská Kvilda - Zhůří - Kvilda - </t>
  </si>
  <si>
    <t xml:space="preserve"> - Pramen Vltavy - Černá Hora  -</t>
  </si>
  <si>
    <t xml:space="preserve">800 rozpl </t>
  </si>
  <si>
    <t>200N+200PZobr.+200R+200PZobr+</t>
  </si>
  <si>
    <t>400TC+200PZobr.+200 R+200PZobr</t>
  </si>
  <si>
    <t xml:space="preserve"> 200 N</t>
  </si>
  <si>
    <t>1500 KR packy hypox</t>
  </si>
  <si>
    <t>200 vyplavat</t>
  </si>
  <si>
    <t>100K+100PZ+200Z+100PZ+300K+</t>
  </si>
  <si>
    <t>100PZ+400Z+100PZ+300K+100PZ+</t>
  </si>
  <si>
    <t>200Z+100PZ+100K+100PZ 200vypl</t>
  </si>
  <si>
    <t>2x(300K+200PZ+100Z(P)</t>
  </si>
  <si>
    <t>4x(200N=25p.v.+25max+50, 2x100R,</t>
  </si>
  <si>
    <t>4x50s)M,Z,P,K  200 vypl</t>
  </si>
  <si>
    <t>3x(100+200+300+200+100K)</t>
  </si>
  <si>
    <t>1.bez-2.plout-3.packy+plout  200 vypl</t>
  </si>
  <si>
    <t>200K+100KN+200Z+100ZN+200P+</t>
  </si>
  <si>
    <t>100PN+200PZ+100PZN</t>
  </si>
  <si>
    <t>10x100 PZ int 10´´  1000K pac+šnor</t>
  </si>
  <si>
    <t>8x100 PZ int 10´´ 800 Z technika</t>
  </si>
  <si>
    <t>4x100 PZ int 5´´ 400 vyplavat</t>
  </si>
  <si>
    <t>400K+200TCK+300Z+200TCZ+200P</t>
  </si>
  <si>
    <t xml:space="preserve"> +200TCP+100M+100TCM</t>
  </si>
  <si>
    <t>10x200 K ploutve int 20´´ 200 vypl</t>
  </si>
  <si>
    <t>16x25 PZ á 30´´  10x100 K packy 20´´</t>
  </si>
  <si>
    <t xml:space="preserve">200 vypl 16x25 PZ á 30´´ 10x50K </t>
  </si>
  <si>
    <t>pac+plou á 1´500 (50N+50R)</t>
  </si>
  <si>
    <t>100 vypl</t>
  </si>
  <si>
    <r>
      <rPr>
        <b/>
        <i/>
        <u val="single"/>
        <sz val="9"/>
        <color indexed="9"/>
        <rFont val="Arial"/>
        <family val="2"/>
      </rPr>
      <t>kolo:</t>
    </r>
    <r>
      <rPr>
        <b/>
        <i/>
        <sz val="9"/>
        <color indexed="9"/>
        <rFont val="Arial"/>
        <family val="2"/>
      </rPr>
      <t xml:space="preserve"> Srní-Prášily-Frantův most-</t>
    </r>
  </si>
  <si>
    <t xml:space="preserve"> -Zlatý stoleček.jezero Laka-bývalá</t>
  </si>
  <si>
    <r>
      <t>kolo:</t>
    </r>
    <r>
      <rPr>
        <b/>
        <i/>
        <sz val="9"/>
        <color indexed="9"/>
        <rFont val="Arial"/>
        <family val="2"/>
      </rPr>
      <t xml:space="preserve"> Srní - Modrava - Filipova Huť</t>
    </r>
  </si>
  <si>
    <r>
      <t xml:space="preserve">Březník - Modrava - Srní    </t>
    </r>
    <r>
      <rPr>
        <b/>
        <i/>
        <sz val="10"/>
        <color indexed="9"/>
        <rFont val="Arial"/>
        <family val="2"/>
      </rPr>
      <t xml:space="preserve"> </t>
    </r>
    <r>
      <rPr>
        <b/>
        <i/>
        <sz val="10"/>
        <color indexed="10"/>
        <rFont val="Arial Black"/>
        <family val="2"/>
      </rPr>
      <t>73 km</t>
    </r>
  </si>
  <si>
    <t>Stará Hůrka-Nová Huť-Gerlova Huť-</t>
  </si>
  <si>
    <t>2x(200K+150Z(P)+100 PZ</t>
  </si>
  <si>
    <t>2x(3x25MN p.v.+25M+100K+25MN</t>
  </si>
  <si>
    <t>p.v.+25M+100Z+25MN p.v.+25M+100P)</t>
  </si>
  <si>
    <t xml:space="preserve"> + 3x(100HZN+100II.zp.N+50HZR+</t>
  </si>
  <si>
    <t xml:space="preserve"> 50II.zp.R)</t>
  </si>
  <si>
    <t>1. série bez    2. série ploutve</t>
  </si>
  <si>
    <t>800 rozplavat 800 (50N+50R) lib</t>
  </si>
  <si>
    <t>800 KR packy hypox 5-7-9-11</t>
  </si>
  <si>
    <t>800 N ploutve 800 (100K+100PZ)</t>
  </si>
  <si>
    <t>800(50TC+50technika) PZ</t>
  </si>
  <si>
    <t>4x(25+25Mmax+25vypl,50+25Zmax</t>
  </si>
  <si>
    <t xml:space="preserve"> 25vypl,100+25Pmax+25vypl,200+</t>
  </si>
  <si>
    <t xml:space="preserve"> 25Kmax+25vypl,400+25Kmax+25vypl,</t>
  </si>
  <si>
    <t>200+25Kmax+25,100+25Pmax+25,</t>
  </si>
  <si>
    <t>50+25Zmax+25,25+25Mmax+25vypl)</t>
  </si>
  <si>
    <t xml:space="preserve">1.Nplou 2.Rpac 3.MKPKZKPKM </t>
  </si>
  <si>
    <t>4. K ploutve+packy</t>
  </si>
  <si>
    <t>200 vypl</t>
  </si>
  <si>
    <r>
      <t>5x(200 PZ max + 200 vypl) á 7´ 12</t>
    </r>
    <r>
      <rPr>
        <b/>
        <sz val="11"/>
        <rFont val="Arial"/>
        <family val="2"/>
      </rPr>
      <t>. září 2018</t>
    </r>
  </si>
  <si>
    <t>Široký Václav</t>
  </si>
  <si>
    <t>Čermák Václav</t>
  </si>
  <si>
    <t>ŠIROKÝ Václav</t>
  </si>
  <si>
    <t>ČERMÁK Václav</t>
  </si>
  <si>
    <t>SVOBODOVÁ Michaela</t>
  </si>
  <si>
    <t>SAUBER Adam</t>
  </si>
  <si>
    <t>KLÁSEK Adam</t>
  </si>
  <si>
    <t>ŽŮRKOVÁ Nikol</t>
  </si>
  <si>
    <t>VAVŘINOVÁ Adéla</t>
  </si>
  <si>
    <t>POLCAR Dominik</t>
  </si>
  <si>
    <t>MATOŠKOVÁ Lucie</t>
  </si>
  <si>
    <t>SUKHANOV Artem</t>
  </si>
  <si>
    <t>KUČERA Štěpán</t>
  </si>
  <si>
    <t>HUDCOVÁ Marika</t>
  </si>
  <si>
    <t>NAVRKAL Miroslav</t>
  </si>
  <si>
    <t>PLÍHALOVÁ Anna</t>
  </si>
  <si>
    <t>MATOŠKOVÁ Kateřina</t>
  </si>
  <si>
    <t>ŠVÉDA Ondřej</t>
  </si>
  <si>
    <t>DUCHOSLAVOVÁ Tereza</t>
  </si>
  <si>
    <t>PETŘEKOVÁ Veronika</t>
  </si>
  <si>
    <t>HÁJEK Václav</t>
  </si>
  <si>
    <t>Hudcová Marika</t>
  </si>
  <si>
    <t>Matošková Kateřina</t>
  </si>
  <si>
    <t>Svobodová Michaela</t>
  </si>
  <si>
    <t>Navrkal Miroslav</t>
  </si>
  <si>
    <t>Klásek Adam</t>
  </si>
  <si>
    <t>Sukhanov Artem</t>
  </si>
  <si>
    <t>Hájek Václav</t>
  </si>
  <si>
    <t>Sauber Adam</t>
  </si>
  <si>
    <t>Polcar Dominik</t>
  </si>
  <si>
    <r>
      <t>kolo:</t>
    </r>
    <r>
      <rPr>
        <b/>
        <i/>
        <sz val="9"/>
        <color indexed="9"/>
        <rFont val="Arial"/>
        <family val="2"/>
      </rPr>
      <t xml:space="preserve"> Srní - Prášily - Gerlova huť - Že-</t>
    </r>
  </si>
  <si>
    <t xml:space="preserve">lezná  Ruda - Grosser Arbersee - </t>
  </si>
  <si>
    <t>Grosser Arber - Brenes - Železná Ru-</t>
  </si>
  <si>
    <t>da - Gerlova huť - Prášily - Srní</t>
  </si>
  <si>
    <t>102 km</t>
  </si>
  <si>
    <t>návrat z kola v 18.00 hod</t>
  </si>
  <si>
    <t>1000 vyplavat, sauna</t>
  </si>
  <si>
    <t>2x(200K+100Z(P)+100 PZ)</t>
  </si>
  <si>
    <t>16x25M á 35´´ 16x50 Z á 55´´</t>
  </si>
  <si>
    <t>16x25M ploutve á 30´´ 16x50P á 1´</t>
  </si>
  <si>
    <t>8x25M á 30´´ 8x25 M ploutve á 25´´</t>
  </si>
  <si>
    <t>16x200 K 1-4 s á 3´ 5-8 packy á 2:55</t>
  </si>
  <si>
    <t>9-12 ploutve á 2:50 13-16 pac+plou</t>
  </si>
  <si>
    <t>á 2:45  200 vyplavat</t>
  </si>
  <si>
    <t>100K-100Z-100K-100P-100K-100PZ</t>
  </si>
  <si>
    <t xml:space="preserve">600MN ploutve šnorchl </t>
  </si>
  <si>
    <t>6x100 KR packy hypox 5 - 7 - 9</t>
  </si>
  <si>
    <t xml:space="preserve">600 ZN  </t>
  </si>
  <si>
    <t>8x50 PR+MN ploutve á 55´´</t>
  </si>
  <si>
    <t>400 KN šnorchl bez desky</t>
  </si>
  <si>
    <t>24x50 á 45´´/50´´ 1-3 lehce 4. max</t>
  </si>
  <si>
    <t>hala - lezení po stěne, posilovna, hry, protahování                              120´</t>
  </si>
  <si>
    <t>hala - lezení po stěne, posilovna, hry, protahování                              90´</t>
  </si>
  <si>
    <t>400 rozplavat 400 PZNobr 400 PZR</t>
  </si>
  <si>
    <t>obr 400 TCPZobr 400 PZ obr</t>
  </si>
  <si>
    <t>200 (25M+25K)pl+400(25Z+25K)pl+</t>
  </si>
  <si>
    <t>600(25P+25K)+800KRpacplout+</t>
  </si>
  <si>
    <t>600(25P+25K)+400(25Z+25K)pl+</t>
  </si>
  <si>
    <t>200(25M+25K)plou 200 vypl</t>
  </si>
  <si>
    <t>600 (25p.v.+25vypl)</t>
  </si>
  <si>
    <t>2x(2x100Ká1:30+4x25PZ á 30´´)</t>
  </si>
  <si>
    <t xml:space="preserve">200 vypl  </t>
  </si>
  <si>
    <t xml:space="preserve">400 rozplavat 4x300 R N TC MZPK </t>
  </si>
  <si>
    <t>500K+400PZ+300Z+200P+100M+</t>
  </si>
  <si>
    <t>200P+300Z+400PZ+500K)int 20´´</t>
  </si>
  <si>
    <t>100Kpacploutmax+200Nploutve+</t>
  </si>
  <si>
    <t>300Kpacploutmax+200Nploutve+</t>
  </si>
  <si>
    <t>200HZN plout+100K ppmax int 20´´</t>
  </si>
  <si>
    <t>500K ppmax+200HZNpl+300K plpacma</t>
  </si>
  <si>
    <t>2x(200K+150Z+100P+50M)</t>
  </si>
  <si>
    <t>2x(50M 50´´/45´´+2x100Z 1:40/1:30</t>
  </si>
  <si>
    <t>2x50M  50´´/45´´+2x100P 2´/ 1:50</t>
  </si>
  <si>
    <t>3x50M 50´´ / 45´´+2x200K 3´/2:40</t>
  </si>
  <si>
    <t xml:space="preserve">    1x bez     1x ploutve      200 vypl</t>
  </si>
  <si>
    <t>6x(150HZN+3x50Nost) 3x bez 3xpl *)</t>
  </si>
  <si>
    <t>*) 100 vypl</t>
  </si>
  <si>
    <r>
      <t xml:space="preserve"> - bývalá Skelná-Prášily-Srní </t>
    </r>
    <r>
      <rPr>
        <b/>
        <i/>
        <sz val="9"/>
        <color indexed="9"/>
        <rFont val="Arial Black"/>
        <family val="2"/>
      </rPr>
      <t xml:space="preserve"> </t>
    </r>
    <r>
      <rPr>
        <b/>
        <i/>
        <sz val="10"/>
        <color indexed="10"/>
        <rFont val="Arial Black"/>
        <family val="2"/>
      </rPr>
      <t>65 km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</si>
</sst>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 dd"/>
    <numFmt numFmtId="165" formatCode="0.0"/>
    <numFmt numFmtId="166" formatCode="m:ss.0"/>
    <numFmt numFmtId="167" formatCode="m:ss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81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b/>
      <sz val="10"/>
      <color indexed="13"/>
      <name val="Arial"/>
      <family val="2"/>
    </font>
    <font>
      <sz val="10"/>
      <color indexed="13"/>
      <name val="Arial"/>
      <family val="2"/>
    </font>
    <font>
      <sz val="11"/>
      <name val="Arial"/>
      <family val="2"/>
    </font>
    <font>
      <sz val="11"/>
      <name val="Arial CE"/>
      <family val="2"/>
    </font>
    <font>
      <sz val="11"/>
      <color indexed="8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i/>
      <sz val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i/>
      <u val="single"/>
      <sz val="9"/>
      <color indexed="9"/>
      <name val="Arial"/>
      <family val="2"/>
    </font>
    <font>
      <b/>
      <i/>
      <sz val="9"/>
      <color indexed="9"/>
      <name val="Arial"/>
      <family val="2"/>
    </font>
    <font>
      <b/>
      <i/>
      <sz val="10"/>
      <color indexed="10"/>
      <name val="Arial Black"/>
      <family val="2"/>
    </font>
    <font>
      <b/>
      <i/>
      <sz val="9"/>
      <color indexed="9"/>
      <name val="Arial Black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i/>
      <sz val="10"/>
      <color indexed="9"/>
      <name val="Arial"/>
      <family val="2"/>
    </font>
    <font>
      <b/>
      <i/>
      <sz val="10"/>
      <color indexed="10"/>
      <name val="Arial"/>
      <family val="2"/>
    </font>
    <font>
      <b/>
      <i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0"/>
      <color theme="0"/>
      <name val="Arial"/>
      <family val="2"/>
    </font>
    <font>
      <sz val="11"/>
      <color theme="1"/>
      <name val="Arial"/>
      <family val="2"/>
    </font>
    <font>
      <b/>
      <i/>
      <u val="single"/>
      <sz val="9"/>
      <color theme="0"/>
      <name val="Arial"/>
      <family val="2"/>
    </font>
    <font>
      <b/>
      <sz val="10"/>
      <color theme="0"/>
      <name val="Arial"/>
      <family val="2"/>
    </font>
    <font>
      <b/>
      <i/>
      <sz val="9"/>
      <color theme="0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i/>
      <sz val="10"/>
      <color theme="0"/>
      <name val="Arial"/>
      <family val="2"/>
    </font>
    <font>
      <b/>
      <i/>
      <sz val="10"/>
      <color rgb="FFFF0000"/>
      <name val="Arial"/>
      <family val="2"/>
    </font>
    <font>
      <b/>
      <i/>
      <sz val="11"/>
      <color theme="0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4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/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medium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10" fillId="0" borderId="0">
      <alignment/>
      <protection/>
    </xf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2" borderId="0" applyNumberFormat="0" applyBorder="0" applyAlignment="0" applyProtection="0"/>
    <xf numFmtId="0" fontId="62" fillId="23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4" borderId="8" applyNumberFormat="0" applyAlignment="0" applyProtection="0"/>
    <xf numFmtId="0" fontId="65" fillId="25" borderId="8" applyNumberFormat="0" applyAlignment="0" applyProtection="0"/>
    <xf numFmtId="0" fontId="66" fillId="25" borderId="9" applyNumberFormat="0" applyAlignment="0" applyProtection="0"/>
    <xf numFmtId="0" fontId="67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</cellStyleXfs>
  <cellXfs count="57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2" fillId="32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2" fillId="32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2" fillId="32" borderId="33" xfId="0" applyFont="1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3" borderId="35" xfId="0" applyFont="1" applyFill="1" applyBorder="1" applyAlignment="1">
      <alignment horizontal="center"/>
    </xf>
    <xf numFmtId="0" fontId="4" fillId="33" borderId="35" xfId="0" applyFont="1" applyFill="1" applyBorder="1" applyAlignment="1">
      <alignment horizontal="center"/>
    </xf>
    <xf numFmtId="0" fontId="4" fillId="4" borderId="35" xfId="0" applyFont="1" applyFill="1" applyBorder="1" applyAlignment="1">
      <alignment horizontal="center"/>
    </xf>
    <xf numFmtId="165" fontId="4" fillId="34" borderId="3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4" fillId="35" borderId="37" xfId="0" applyFont="1" applyFill="1" applyBorder="1" applyAlignment="1">
      <alignment/>
    </xf>
    <xf numFmtId="0" fontId="4" fillId="0" borderId="38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165" fontId="4" fillId="36" borderId="36" xfId="0" applyNumberFormat="1" applyFont="1" applyFill="1" applyBorder="1" applyAlignment="1">
      <alignment/>
    </xf>
    <xf numFmtId="165" fontId="4" fillId="35" borderId="39" xfId="0" applyNumberFormat="1" applyFont="1" applyFill="1" applyBorder="1" applyAlignment="1">
      <alignment/>
    </xf>
    <xf numFmtId="0" fontId="4" fillId="35" borderId="40" xfId="0" applyFont="1" applyFill="1" applyBorder="1" applyAlignment="1">
      <alignment/>
    </xf>
    <xf numFmtId="0" fontId="9" fillId="0" borderId="0" xfId="0" applyFont="1" applyBorder="1" applyAlignment="1">
      <alignment/>
    </xf>
    <xf numFmtId="0" fontId="4" fillId="35" borderId="39" xfId="0" applyFont="1" applyFill="1" applyBorder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right"/>
    </xf>
    <xf numFmtId="165" fontId="0" fillId="32" borderId="0" xfId="0" applyNumberFormat="1" applyFont="1" applyFill="1" applyBorder="1" applyAlignment="1">
      <alignment horizontal="right"/>
    </xf>
    <xf numFmtId="165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65" fontId="0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165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4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3" fillId="0" borderId="42" xfId="45" applyFont="1" applyFill="1" applyBorder="1" applyAlignment="1" applyProtection="1">
      <alignment/>
      <protection locked="0"/>
    </xf>
    <xf numFmtId="0" fontId="13" fillId="0" borderId="0" xfId="45" applyFont="1" applyFill="1" applyBorder="1" applyAlignment="1">
      <alignment horizontal="right"/>
      <protection/>
    </xf>
    <xf numFmtId="0" fontId="13" fillId="0" borderId="42" xfId="45" applyFont="1" applyFill="1" applyBorder="1" applyAlignment="1" applyProtection="1">
      <alignment horizontal="left"/>
      <protection locked="0"/>
    </xf>
    <xf numFmtId="3" fontId="13" fillId="0" borderId="0" xfId="0" applyNumberFormat="1" applyFont="1" applyAlignment="1">
      <alignment horizontal="right"/>
    </xf>
    <xf numFmtId="0" fontId="13" fillId="0" borderId="0" xfId="45" applyFont="1" applyFill="1" applyBorder="1" applyAlignment="1" applyProtection="1">
      <alignment/>
      <protection locked="0"/>
    </xf>
    <xf numFmtId="0" fontId="13" fillId="0" borderId="0" xfId="45" applyFont="1" applyFill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3" fontId="13" fillId="0" borderId="0" xfId="0" applyNumberFormat="1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42" xfId="45" applyFont="1" applyFill="1" applyBorder="1" applyAlignment="1" applyProtection="1">
      <alignment horizontal="left"/>
      <protection locked="0"/>
    </xf>
    <xf numFmtId="0" fontId="13" fillId="0" borderId="0" xfId="45" applyFont="1" applyFill="1" applyBorder="1" applyAlignment="1" applyProtection="1">
      <alignment horizontal="left"/>
      <protection locked="0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3" fillId="0" borderId="42" xfId="0" applyFont="1" applyFill="1" applyBorder="1" applyAlignment="1">
      <alignment horizontal="left"/>
    </xf>
    <xf numFmtId="0" fontId="13" fillId="0" borderId="42" xfId="0" applyFont="1" applyFill="1" applyBorder="1" applyAlignment="1">
      <alignment/>
    </xf>
    <xf numFmtId="3" fontId="13" fillId="0" borderId="0" xfId="0" applyNumberFormat="1" applyFont="1" applyAlignment="1">
      <alignment horizontal="right"/>
    </xf>
    <xf numFmtId="167" fontId="13" fillId="0" borderId="0" xfId="0" applyNumberFormat="1" applyFont="1" applyFill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45" applyFont="1" applyFill="1" applyBorder="1" applyAlignment="1">
      <alignment horizontal="right"/>
      <protection/>
    </xf>
    <xf numFmtId="0" fontId="9" fillId="0" borderId="0" xfId="0" applyFont="1" applyAlignment="1">
      <alignment horizontal="right"/>
    </xf>
    <xf numFmtId="0" fontId="1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166" fontId="0" fillId="0" borderId="0" xfId="0" applyNumberFormat="1" applyAlignment="1">
      <alignment/>
    </xf>
    <xf numFmtId="167" fontId="7" fillId="0" borderId="0" xfId="0" applyNumberFormat="1" applyFont="1" applyAlignment="1">
      <alignment/>
    </xf>
    <xf numFmtId="166" fontId="0" fillId="0" borderId="43" xfId="0" applyNumberFormat="1" applyBorder="1" applyAlignment="1">
      <alignment/>
    </xf>
    <xf numFmtId="166" fontId="0" fillId="0" borderId="44" xfId="0" applyNumberFormat="1" applyBorder="1" applyAlignment="1">
      <alignment/>
    </xf>
    <xf numFmtId="166" fontId="0" fillId="0" borderId="45" xfId="0" applyNumberFormat="1" applyBorder="1" applyAlignment="1">
      <alignment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166" fontId="0" fillId="0" borderId="51" xfId="0" applyNumberFormat="1" applyBorder="1" applyAlignment="1">
      <alignment/>
    </xf>
    <xf numFmtId="166" fontId="0" fillId="0" borderId="52" xfId="0" applyNumberFormat="1" applyBorder="1" applyAlignment="1">
      <alignment/>
    </xf>
    <xf numFmtId="166" fontId="0" fillId="0" borderId="53" xfId="0" applyNumberFormat="1" applyBorder="1" applyAlignment="1">
      <alignment/>
    </xf>
    <xf numFmtId="0" fontId="4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0" fillId="0" borderId="42" xfId="45" applyFont="1" applyFill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5" fillId="0" borderId="42" xfId="0" applyFont="1" applyFill="1" applyBorder="1" applyAlignment="1">
      <alignment/>
    </xf>
    <xf numFmtId="1" fontId="0" fillId="0" borderId="42" xfId="0" applyNumberFormat="1" applyFont="1" applyFill="1" applyBorder="1" applyAlignment="1">
      <alignment horizontal="left"/>
    </xf>
    <xf numFmtId="0" fontId="0" fillId="0" borderId="0" xfId="45" applyFont="1" applyFill="1" applyBorder="1" applyAlignment="1" applyProtection="1">
      <alignment horizontal="left"/>
      <protection locked="0"/>
    </xf>
    <xf numFmtId="167" fontId="0" fillId="0" borderId="42" xfId="0" applyNumberFormat="1" applyFont="1" applyFill="1" applyBorder="1" applyAlignment="1">
      <alignment/>
    </xf>
    <xf numFmtId="0" fontId="4" fillId="35" borderId="26" xfId="0" applyFont="1" applyFill="1" applyBorder="1" applyAlignment="1">
      <alignment horizontal="center"/>
    </xf>
    <xf numFmtId="165" fontId="4" fillId="34" borderId="41" xfId="0" applyNumberFormat="1" applyFont="1" applyFill="1" applyBorder="1" applyAlignment="1">
      <alignment horizontal="center" vertical="center"/>
    </xf>
    <xf numFmtId="0" fontId="1" fillId="0" borderId="54" xfId="0" applyFont="1" applyBorder="1" applyAlignment="1">
      <alignment/>
    </xf>
    <xf numFmtId="0" fontId="4" fillId="35" borderId="55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65" fontId="4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Border="1" applyAlignment="1">
      <alignment/>
    </xf>
    <xf numFmtId="0" fontId="13" fillId="0" borderId="56" xfId="0" applyFont="1" applyBorder="1" applyAlignment="1">
      <alignment/>
    </xf>
    <xf numFmtId="0" fontId="13" fillId="0" borderId="57" xfId="0" applyFont="1" applyBorder="1" applyAlignment="1">
      <alignment/>
    </xf>
    <xf numFmtId="0" fontId="13" fillId="0" borderId="0" xfId="0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1" fontId="0" fillId="0" borderId="0" xfId="0" applyNumberFormat="1" applyAlignment="1">
      <alignment/>
    </xf>
    <xf numFmtId="0" fontId="0" fillId="0" borderId="47" xfId="0" applyFill="1" applyBorder="1" applyAlignment="1">
      <alignment horizontal="center"/>
    </xf>
    <xf numFmtId="0" fontId="13" fillId="0" borderId="56" xfId="0" applyFont="1" applyFill="1" applyBorder="1" applyAlignment="1">
      <alignment/>
    </xf>
    <xf numFmtId="0" fontId="0" fillId="0" borderId="49" xfId="0" applyFill="1" applyBorder="1" applyAlignment="1">
      <alignment/>
    </xf>
    <xf numFmtId="0" fontId="0" fillId="0" borderId="48" xfId="0" applyFill="1" applyBorder="1" applyAlignment="1">
      <alignment horizontal="center"/>
    </xf>
    <xf numFmtId="1" fontId="4" fillId="35" borderId="58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16" fillId="0" borderId="21" xfId="0" applyFont="1" applyFill="1" applyBorder="1" applyAlignment="1">
      <alignment/>
    </xf>
    <xf numFmtId="165" fontId="4" fillId="35" borderId="36" xfId="0" applyNumberFormat="1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4" fillId="37" borderId="39" xfId="0" applyFont="1" applyFill="1" applyBorder="1" applyAlignment="1">
      <alignment/>
    </xf>
    <xf numFmtId="0" fontId="1" fillId="0" borderId="59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60" xfId="0" applyFont="1" applyBorder="1" applyAlignment="1">
      <alignment/>
    </xf>
    <xf numFmtId="0" fontId="1" fillId="0" borderId="48" xfId="0" applyFont="1" applyBorder="1" applyAlignment="1">
      <alignment horizontal="right"/>
    </xf>
    <xf numFmtId="0" fontId="4" fillId="35" borderId="41" xfId="0" applyFont="1" applyFill="1" applyBorder="1" applyAlignment="1">
      <alignment/>
    </xf>
    <xf numFmtId="0" fontId="1" fillId="0" borderId="61" xfId="0" applyFont="1" applyBorder="1" applyAlignment="1">
      <alignment horizontal="right"/>
    </xf>
    <xf numFmtId="0" fontId="0" fillId="0" borderId="23" xfId="0" applyBorder="1" applyAlignment="1">
      <alignment/>
    </xf>
    <xf numFmtId="0" fontId="13" fillId="0" borderId="42" xfId="0" applyFont="1" applyFill="1" applyBorder="1" applyAlignment="1">
      <alignment/>
    </xf>
    <xf numFmtId="167" fontId="4" fillId="0" borderId="0" xfId="0" applyNumberFormat="1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8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68" fillId="38" borderId="0" xfId="0" applyFont="1" applyFill="1" applyBorder="1" applyAlignment="1">
      <alignment horizontal="right"/>
    </xf>
    <xf numFmtId="166" fontId="0" fillId="39" borderId="0" xfId="0" applyNumberFormat="1" applyFill="1" applyBorder="1" applyAlignment="1">
      <alignment/>
    </xf>
    <xf numFmtId="167" fontId="7" fillId="39" borderId="0" xfId="0" applyNumberFormat="1" applyFont="1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0" xfId="0" applyFont="1" applyFill="1" applyBorder="1" applyAlignment="1">
      <alignment horizontal="center"/>
    </xf>
    <xf numFmtId="0" fontId="13" fillId="39" borderId="0" xfId="0" applyFont="1" applyFill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2" xfId="0" applyBorder="1" applyAlignment="1">
      <alignment horizontal="center"/>
    </xf>
    <xf numFmtId="166" fontId="0" fillId="0" borderId="62" xfId="0" applyNumberFormat="1" applyBorder="1" applyAlignment="1">
      <alignment/>
    </xf>
    <xf numFmtId="166" fontId="0" fillId="0" borderId="56" xfId="0" applyNumberFormat="1" applyBorder="1" applyAlignment="1">
      <alignment/>
    </xf>
    <xf numFmtId="166" fontId="0" fillId="0" borderId="57" xfId="0" applyNumberFormat="1" applyBorder="1" applyAlignment="1">
      <alignment/>
    </xf>
    <xf numFmtId="0" fontId="13" fillId="0" borderId="63" xfId="0" applyFont="1" applyBorder="1" applyAlignment="1">
      <alignment/>
    </xf>
    <xf numFmtId="0" fontId="13" fillId="0" borderId="54" xfId="0" applyFont="1" applyBorder="1" applyAlignment="1">
      <alignment/>
    </xf>
    <xf numFmtId="0" fontId="13" fillId="0" borderId="61" xfId="0" applyFont="1" applyBorder="1" applyAlignment="1">
      <alignment/>
    </xf>
    <xf numFmtId="0" fontId="20" fillId="0" borderId="0" xfId="0" applyFont="1" applyAlignment="1">
      <alignment horizontal="right"/>
    </xf>
    <xf numFmtId="0" fontId="13" fillId="0" borderId="56" xfId="0" applyFont="1" applyBorder="1" applyAlignment="1">
      <alignment/>
    </xf>
    <xf numFmtId="0" fontId="13" fillId="0" borderId="49" xfId="0" applyFont="1" applyBorder="1" applyAlignment="1">
      <alignment/>
    </xf>
    <xf numFmtId="0" fontId="7" fillId="0" borderId="56" xfId="0" applyFont="1" applyBorder="1" applyAlignment="1">
      <alignment/>
    </xf>
    <xf numFmtId="0" fontId="7" fillId="0" borderId="49" xfId="0" applyFont="1" applyBorder="1" applyAlignment="1">
      <alignment/>
    </xf>
    <xf numFmtId="0" fontId="4" fillId="0" borderId="46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7" fillId="0" borderId="56" xfId="0" applyFont="1" applyBorder="1" applyAlignment="1">
      <alignment/>
    </xf>
    <xf numFmtId="0" fontId="4" fillId="0" borderId="49" xfId="0" applyFont="1" applyBorder="1" applyAlignment="1">
      <alignment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4" fillId="37" borderId="64" xfId="0" applyFont="1" applyFill="1" applyBorder="1" applyAlignment="1">
      <alignment/>
    </xf>
    <xf numFmtId="0" fontId="4" fillId="40" borderId="26" xfId="0" applyFont="1" applyFill="1" applyBorder="1" applyAlignment="1">
      <alignment horizontal="center"/>
    </xf>
    <xf numFmtId="0" fontId="4" fillId="41" borderId="27" xfId="0" applyFont="1" applyFill="1" applyBorder="1" applyAlignment="1">
      <alignment horizontal="center"/>
    </xf>
    <xf numFmtId="0" fontId="1" fillId="0" borderId="63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1" fillId="0" borderId="65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4" fillId="42" borderId="26" xfId="0" applyFont="1" applyFill="1" applyBorder="1" applyAlignment="1">
      <alignment horizontal="center"/>
    </xf>
    <xf numFmtId="0" fontId="4" fillId="35" borderId="66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69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7" fillId="0" borderId="0" xfId="45" applyFont="1" applyFill="1" applyBorder="1" applyAlignment="1" applyProtection="1">
      <alignment horizontal="left"/>
      <protection locked="0"/>
    </xf>
    <xf numFmtId="0" fontId="4" fillId="0" borderId="0" xfId="45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3" fillId="0" borderId="42" xfId="45" applyFont="1" applyFill="1" applyBorder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42" xfId="45" applyFont="1" applyFill="1" applyBorder="1" applyAlignment="1" applyProtection="1">
      <alignment horizontal="left"/>
      <protection locked="0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45" applyFont="1" applyFill="1" applyBorder="1" applyAlignment="1">
      <alignment horizontal="right"/>
      <protection/>
    </xf>
    <xf numFmtId="167" fontId="3" fillId="0" borderId="0" xfId="0" applyNumberFormat="1" applyFont="1" applyFill="1" applyBorder="1" applyAlignment="1">
      <alignment/>
    </xf>
    <xf numFmtId="0" fontId="3" fillId="0" borderId="42" xfId="0" applyFont="1" applyBorder="1" applyAlignment="1">
      <alignment/>
    </xf>
    <xf numFmtId="0" fontId="3" fillId="0" borderId="67" xfId="0" applyFont="1" applyBorder="1" applyAlignment="1">
      <alignment/>
    </xf>
    <xf numFmtId="0" fontId="0" fillId="39" borderId="0" xfId="0" applyFont="1" applyFill="1" applyBorder="1" applyAlignment="1">
      <alignment/>
    </xf>
    <xf numFmtId="0" fontId="0" fillId="39" borderId="21" xfId="0" applyFont="1" applyFill="1" applyBorder="1" applyAlignment="1">
      <alignment/>
    </xf>
    <xf numFmtId="0" fontId="0" fillId="39" borderId="22" xfId="0" applyFont="1" applyFill="1" applyBorder="1" applyAlignment="1">
      <alignment/>
    </xf>
    <xf numFmtId="0" fontId="0" fillId="39" borderId="27" xfId="0" applyFont="1" applyFill="1" applyBorder="1" applyAlignment="1">
      <alignment/>
    </xf>
    <xf numFmtId="0" fontId="4" fillId="43" borderId="68" xfId="0" applyFont="1" applyFill="1" applyBorder="1" applyAlignment="1">
      <alignment horizontal="left"/>
    </xf>
    <xf numFmtId="0" fontId="0" fillId="43" borderId="69" xfId="0" applyFont="1" applyFill="1" applyBorder="1" applyAlignment="1">
      <alignment horizontal="left"/>
    </xf>
    <xf numFmtId="0" fontId="0" fillId="43" borderId="64" xfId="0" applyFont="1" applyFill="1" applyBorder="1" applyAlignment="1">
      <alignment horizontal="left"/>
    </xf>
    <xf numFmtId="0" fontId="4" fillId="38" borderId="0" xfId="0" applyFont="1" applyFill="1" applyBorder="1" applyAlignment="1">
      <alignment/>
    </xf>
    <xf numFmtId="0" fontId="2" fillId="38" borderId="38" xfId="0" applyFont="1" applyFill="1" applyBorder="1" applyAlignment="1">
      <alignment/>
    </xf>
    <xf numFmtId="0" fontId="70" fillId="38" borderId="38" xfId="0" applyFont="1" applyFill="1" applyBorder="1" applyAlignment="1">
      <alignment/>
    </xf>
    <xf numFmtId="0" fontId="71" fillId="38" borderId="0" xfId="0" applyFont="1" applyFill="1" applyBorder="1" applyAlignment="1">
      <alignment/>
    </xf>
    <xf numFmtId="0" fontId="72" fillId="38" borderId="38" xfId="0" applyFont="1" applyFill="1" applyBorder="1" applyAlignment="1">
      <alignment/>
    </xf>
    <xf numFmtId="0" fontId="0" fillId="39" borderId="26" xfId="0" applyFont="1" applyFill="1" applyBorder="1" applyAlignment="1">
      <alignment/>
    </xf>
    <xf numFmtId="0" fontId="0" fillId="39" borderId="23" xfId="0" applyFont="1" applyFill="1" applyBorder="1" applyAlignment="1">
      <alignment/>
    </xf>
    <xf numFmtId="0" fontId="4" fillId="35" borderId="35" xfId="0" applyFont="1" applyFill="1" applyBorder="1" applyAlignment="1">
      <alignment/>
    </xf>
    <xf numFmtId="0" fontId="1" fillId="39" borderId="28" xfId="0" applyFont="1" applyFill="1" applyBorder="1" applyAlignment="1">
      <alignment/>
    </xf>
    <xf numFmtId="0" fontId="1" fillId="39" borderId="29" xfId="0" applyFont="1" applyFill="1" applyBorder="1" applyAlignment="1">
      <alignment/>
    </xf>
    <xf numFmtId="0" fontId="4" fillId="43" borderId="68" xfId="0" applyFont="1" applyFill="1" applyBorder="1" applyAlignment="1">
      <alignment/>
    </xf>
    <xf numFmtId="0" fontId="0" fillId="43" borderId="69" xfId="0" applyFont="1" applyFill="1" applyBorder="1" applyAlignment="1">
      <alignment/>
    </xf>
    <xf numFmtId="0" fontId="0" fillId="43" borderId="64" xfId="0" applyFont="1" applyFill="1" applyBorder="1" applyAlignment="1">
      <alignment/>
    </xf>
    <xf numFmtId="0" fontId="4" fillId="0" borderId="23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/>
    </xf>
    <xf numFmtId="167" fontId="7" fillId="0" borderId="0" xfId="0" applyNumberFormat="1" applyFont="1" applyFill="1" applyBorder="1" applyAlignment="1">
      <alignment/>
    </xf>
    <xf numFmtId="1" fontId="4" fillId="0" borderId="70" xfId="0" applyNumberFormat="1" applyFont="1" applyBorder="1" applyAlignment="1">
      <alignment/>
    </xf>
    <xf numFmtId="1" fontId="4" fillId="0" borderId="49" xfId="0" applyNumberFormat="1" applyFont="1" applyBorder="1" applyAlignment="1">
      <alignment/>
    </xf>
    <xf numFmtId="1" fontId="4" fillId="0" borderId="49" xfId="0" applyNumberFormat="1" applyFont="1" applyFill="1" applyBorder="1" applyAlignment="1">
      <alignment/>
    </xf>
    <xf numFmtId="1" fontId="0" fillId="0" borderId="49" xfId="0" applyNumberFormat="1" applyFill="1" applyBorder="1" applyAlignment="1">
      <alignment/>
    </xf>
    <xf numFmtId="1" fontId="0" fillId="0" borderId="49" xfId="0" applyNumberFormat="1" applyBorder="1" applyAlignment="1">
      <alignment/>
    </xf>
    <xf numFmtId="1" fontId="0" fillId="0" borderId="50" xfId="0" applyNumberFormat="1" applyFill="1" applyBorder="1" applyAlignment="1">
      <alignment/>
    </xf>
    <xf numFmtId="167" fontId="7" fillId="43" borderId="71" xfId="0" applyNumberFormat="1" applyFont="1" applyFill="1" applyBorder="1" applyAlignment="1">
      <alignment horizontal="right"/>
    </xf>
    <xf numFmtId="0" fontId="13" fillId="0" borderId="50" xfId="0" applyFont="1" applyBorder="1" applyAlignment="1">
      <alignment/>
    </xf>
    <xf numFmtId="167" fontId="7" fillId="43" borderId="72" xfId="0" applyNumberFormat="1" applyFont="1" applyFill="1" applyBorder="1" applyAlignment="1">
      <alignment horizontal="right"/>
    </xf>
    <xf numFmtId="0" fontId="18" fillId="0" borderId="49" xfId="0" applyFont="1" applyBorder="1" applyAlignment="1">
      <alignment/>
    </xf>
    <xf numFmtId="0" fontId="7" fillId="0" borderId="62" xfId="0" applyFont="1" applyBorder="1" applyAlignment="1">
      <alignment/>
    </xf>
    <xf numFmtId="0" fontId="7" fillId="0" borderId="70" xfId="0" applyFont="1" applyBorder="1" applyAlignment="1">
      <alignment/>
    </xf>
    <xf numFmtId="1" fontId="4" fillId="0" borderId="70" xfId="0" applyNumberFormat="1" applyFont="1" applyFill="1" applyBorder="1" applyAlignment="1">
      <alignment/>
    </xf>
    <xf numFmtId="1" fontId="0" fillId="0" borderId="49" xfId="0" applyNumberFormat="1" applyFont="1" applyFill="1" applyBorder="1" applyAlignment="1">
      <alignment/>
    </xf>
    <xf numFmtId="0" fontId="13" fillId="0" borderId="47" xfId="0" applyFont="1" applyBorder="1" applyAlignment="1">
      <alignment/>
    </xf>
    <xf numFmtId="0" fontId="13" fillId="0" borderId="48" xfId="0" applyFont="1" applyBorder="1" applyAlignment="1">
      <alignment/>
    </xf>
    <xf numFmtId="1" fontId="0" fillId="0" borderId="50" xfId="0" applyNumberFormat="1" applyBorder="1" applyAlignment="1">
      <alignment/>
    </xf>
    <xf numFmtId="167" fontId="7" fillId="41" borderId="71" xfId="0" applyNumberFormat="1" applyFont="1" applyFill="1" applyBorder="1" applyAlignment="1">
      <alignment/>
    </xf>
    <xf numFmtId="0" fontId="13" fillId="0" borderId="56" xfId="0" applyFont="1" applyBorder="1" applyAlignment="1">
      <alignment/>
    </xf>
    <xf numFmtId="0" fontId="13" fillId="0" borderId="57" xfId="0" applyFont="1" applyBorder="1" applyAlignment="1">
      <alignment/>
    </xf>
    <xf numFmtId="167" fontId="7" fillId="41" borderId="72" xfId="0" applyNumberFormat="1" applyFont="1" applyFill="1" applyBorder="1" applyAlignment="1">
      <alignment/>
    </xf>
    <xf numFmtId="0" fontId="13" fillId="0" borderId="49" xfId="0" applyFont="1" applyBorder="1" applyAlignment="1">
      <alignment/>
    </xf>
    <xf numFmtId="0" fontId="73" fillId="38" borderId="0" xfId="0" applyFont="1" applyFill="1" applyBorder="1" applyAlignment="1">
      <alignment/>
    </xf>
    <xf numFmtId="0" fontId="72" fillId="38" borderId="0" xfId="0" applyFont="1" applyFill="1" applyBorder="1" applyAlignment="1">
      <alignment/>
    </xf>
    <xf numFmtId="0" fontId="74" fillId="39" borderId="0" xfId="0" applyFont="1" applyFill="1" applyBorder="1" applyAlignment="1">
      <alignment/>
    </xf>
    <xf numFmtId="0" fontId="74" fillId="39" borderId="23" xfId="0" applyFont="1" applyFill="1" applyBorder="1" applyAlignment="1">
      <alignment/>
    </xf>
    <xf numFmtId="0" fontId="74" fillId="39" borderId="27" xfId="0" applyFont="1" applyFill="1" applyBorder="1" applyAlignment="1">
      <alignment/>
    </xf>
    <xf numFmtId="0" fontId="70" fillId="38" borderId="27" xfId="0" applyFont="1" applyFill="1" applyBorder="1" applyAlignment="1">
      <alignment/>
    </xf>
    <xf numFmtId="0" fontId="72" fillId="38" borderId="27" xfId="0" applyFont="1" applyFill="1" applyBorder="1" applyAlignment="1">
      <alignment/>
    </xf>
    <xf numFmtId="3" fontId="13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left"/>
    </xf>
    <xf numFmtId="3" fontId="13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0" fillId="0" borderId="0" xfId="45" applyNumberFormat="1" applyFont="1" applyFill="1" applyBorder="1" applyAlignment="1" applyProtection="1">
      <alignment horizontal="right"/>
      <protection locked="0"/>
    </xf>
    <xf numFmtId="3" fontId="0" fillId="0" borderId="42" xfId="0" applyNumberFormat="1" applyFont="1" applyFill="1" applyBorder="1" applyAlignment="1">
      <alignment horizontal="right"/>
    </xf>
    <xf numFmtId="3" fontId="0" fillId="0" borderId="42" xfId="45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167" fontId="0" fillId="0" borderId="0" xfId="0" applyNumberFormat="1" applyFont="1" applyFill="1" applyBorder="1" applyAlignment="1">
      <alignment horizontal="left"/>
    </xf>
    <xf numFmtId="0" fontId="13" fillId="0" borderId="0" xfId="45" applyFont="1" applyFill="1" applyBorder="1" applyAlignment="1">
      <alignment horizontal="left"/>
      <protection/>
    </xf>
    <xf numFmtId="167" fontId="0" fillId="0" borderId="0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right"/>
    </xf>
    <xf numFmtId="0" fontId="75" fillId="0" borderId="0" xfId="0" applyFont="1" applyFill="1" applyAlignment="1">
      <alignment/>
    </xf>
    <xf numFmtId="0" fontId="7" fillId="0" borderId="0" xfId="45" applyFont="1" applyFill="1" applyBorder="1" applyAlignment="1">
      <alignment horizontal="left"/>
      <protection/>
    </xf>
    <xf numFmtId="3" fontId="4" fillId="0" borderId="0" xfId="45" applyNumberFormat="1" applyFont="1" applyFill="1" applyBorder="1" applyAlignment="1" applyProtection="1">
      <alignment horizontal="right"/>
      <protection locked="0"/>
    </xf>
    <xf numFmtId="0" fontId="4" fillId="0" borderId="42" xfId="0" applyFont="1" applyBorder="1" applyAlignment="1">
      <alignment/>
    </xf>
    <xf numFmtId="167" fontId="0" fillId="0" borderId="42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167" fontId="0" fillId="44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42" xfId="0" applyFont="1" applyFill="1" applyBorder="1" applyAlignment="1">
      <alignment horizontal="left"/>
    </xf>
    <xf numFmtId="0" fontId="13" fillId="0" borderId="42" xfId="0" applyFont="1" applyBorder="1" applyAlignment="1">
      <alignment/>
    </xf>
    <xf numFmtId="0" fontId="3" fillId="0" borderId="0" xfId="45" applyFont="1" applyFill="1" applyBorder="1" applyAlignment="1" applyProtection="1">
      <alignment horizontal="left"/>
      <protection locked="0"/>
    </xf>
    <xf numFmtId="0" fontId="21" fillId="0" borderId="42" xfId="0" applyFont="1" applyFill="1" applyBorder="1" applyAlignment="1">
      <alignment/>
    </xf>
    <xf numFmtId="167" fontId="4" fillId="0" borderId="42" xfId="0" applyNumberFormat="1" applyFont="1" applyFill="1" applyBorder="1" applyAlignment="1">
      <alignment/>
    </xf>
    <xf numFmtId="0" fontId="0" fillId="0" borderId="42" xfId="0" applyFont="1" applyBorder="1" applyAlignment="1">
      <alignment/>
    </xf>
    <xf numFmtId="0" fontId="13" fillId="0" borderId="0" xfId="0" applyFont="1" applyBorder="1" applyAlignment="1">
      <alignment/>
    </xf>
    <xf numFmtId="0" fontId="69" fillId="0" borderId="42" xfId="0" applyFont="1" applyFill="1" applyBorder="1" applyAlignment="1">
      <alignment/>
    </xf>
    <xf numFmtId="0" fontId="2" fillId="0" borderId="0" xfId="0" applyFont="1" applyBorder="1" applyAlignment="1">
      <alignment/>
    </xf>
    <xf numFmtId="0" fontId="68" fillId="38" borderId="23" xfId="0" applyFont="1" applyFill="1" applyBorder="1" applyAlignment="1">
      <alignment horizontal="right"/>
    </xf>
    <xf numFmtId="0" fontId="68" fillId="38" borderId="0" xfId="0" applyFont="1" applyFill="1" applyBorder="1" applyAlignment="1">
      <alignment/>
    </xf>
    <xf numFmtId="0" fontId="76" fillId="38" borderId="0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4" fillId="5" borderId="26" xfId="0" applyFont="1" applyFill="1" applyBorder="1" applyAlignment="1">
      <alignment horizontal="center"/>
    </xf>
    <xf numFmtId="0" fontId="71" fillId="39" borderId="23" xfId="0" applyFont="1" applyFill="1" applyBorder="1" applyAlignment="1">
      <alignment horizontal="right"/>
    </xf>
    <xf numFmtId="45" fontId="0" fillId="0" borderId="0" xfId="0" applyNumberFormat="1" applyAlignment="1">
      <alignment/>
    </xf>
    <xf numFmtId="166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vertical="center"/>
    </xf>
    <xf numFmtId="166" fontId="0" fillId="0" borderId="0" xfId="0" applyNumberFormat="1" applyAlignment="1">
      <alignment vertical="center"/>
    </xf>
    <xf numFmtId="45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6" fontId="2" fillId="0" borderId="0" xfId="0" applyNumberFormat="1" applyFont="1" applyAlignment="1">
      <alignment/>
    </xf>
    <xf numFmtId="1" fontId="0" fillId="0" borderId="0" xfId="0" applyNumberFormat="1" applyFont="1" applyAlignment="1">
      <alignment horizontal="center" vertical="center"/>
    </xf>
    <xf numFmtId="1" fontId="17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66" fontId="17" fillId="0" borderId="0" xfId="0" applyNumberFormat="1" applyFont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/>
    </xf>
    <xf numFmtId="166" fontId="2" fillId="0" borderId="73" xfId="0" applyNumberFormat="1" applyFont="1" applyBorder="1" applyAlignment="1">
      <alignment vertical="center"/>
    </xf>
    <xf numFmtId="166" fontId="2" fillId="0" borderId="74" xfId="0" applyNumberFormat="1" applyFont="1" applyBorder="1" applyAlignment="1">
      <alignment vertical="center"/>
    </xf>
    <xf numFmtId="166" fontId="2" fillId="0" borderId="75" xfId="0" applyNumberFormat="1" applyFont="1" applyBorder="1" applyAlignment="1">
      <alignment vertical="center"/>
    </xf>
    <xf numFmtId="166" fontId="2" fillId="0" borderId="76" xfId="0" applyNumberFormat="1" applyFont="1" applyBorder="1" applyAlignment="1">
      <alignment vertical="center"/>
    </xf>
    <xf numFmtId="166" fontId="0" fillId="0" borderId="75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horizontal="center" vertical="center"/>
    </xf>
    <xf numFmtId="166" fontId="0" fillId="0" borderId="73" xfId="0" applyNumberFormat="1" applyFont="1" applyBorder="1" applyAlignment="1">
      <alignment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7" fillId="0" borderId="62" xfId="0" applyFont="1" applyFill="1" applyBorder="1" applyAlignment="1">
      <alignment vertical="center"/>
    </xf>
    <xf numFmtId="0" fontId="4" fillId="0" borderId="70" xfId="0" applyFont="1" applyFill="1" applyBorder="1" applyAlignment="1">
      <alignment horizontal="left" vertical="center"/>
    </xf>
    <xf numFmtId="0" fontId="75" fillId="0" borderId="56" xfId="0" applyFont="1" applyFill="1" applyBorder="1" applyAlignment="1">
      <alignment vertical="center"/>
    </xf>
    <xf numFmtId="0" fontId="4" fillId="0" borderId="49" xfId="0" applyFont="1" applyFill="1" applyBorder="1" applyAlignment="1">
      <alignment horizontal="left" vertical="center"/>
    </xf>
    <xf numFmtId="167" fontId="13" fillId="0" borderId="56" xfId="0" applyNumberFormat="1" applyFont="1" applyFill="1" applyBorder="1" applyAlignment="1">
      <alignment vertical="center"/>
    </xf>
    <xf numFmtId="1" fontId="0" fillId="0" borderId="49" xfId="0" applyNumberFormat="1" applyFont="1" applyFill="1" applyBorder="1" applyAlignment="1">
      <alignment horizontal="left" vertical="center"/>
    </xf>
    <xf numFmtId="0" fontId="7" fillId="0" borderId="56" xfId="0" applyFont="1" applyFill="1" applyBorder="1" applyAlignment="1">
      <alignment vertical="center"/>
    </xf>
    <xf numFmtId="0" fontId="13" fillId="0" borderId="56" xfId="0" applyFont="1" applyFill="1" applyBorder="1" applyAlignment="1">
      <alignment vertical="center"/>
    </xf>
    <xf numFmtId="0" fontId="0" fillId="0" borderId="49" xfId="0" applyFont="1" applyBorder="1" applyAlignment="1">
      <alignment horizontal="left" vertical="center"/>
    </xf>
    <xf numFmtId="0" fontId="13" fillId="0" borderId="56" xfId="0" applyFont="1" applyFill="1" applyBorder="1" applyAlignment="1">
      <alignment horizontal="left" vertical="center"/>
    </xf>
    <xf numFmtId="0" fontId="0" fillId="0" borderId="49" xfId="0" applyFont="1" applyFill="1" applyBorder="1" applyAlignment="1">
      <alignment horizontal="left" vertical="center"/>
    </xf>
    <xf numFmtId="1" fontId="4" fillId="0" borderId="49" xfId="0" applyNumberFormat="1" applyFont="1" applyFill="1" applyBorder="1" applyAlignment="1">
      <alignment horizontal="left" vertical="center"/>
    </xf>
    <xf numFmtId="167" fontId="0" fillId="0" borderId="49" xfId="0" applyNumberFormat="1" applyFont="1" applyFill="1" applyBorder="1" applyAlignment="1">
      <alignment horizontal="left" vertical="center"/>
    </xf>
    <xf numFmtId="167" fontId="13" fillId="0" borderId="57" xfId="0" applyNumberFormat="1" applyFont="1" applyFill="1" applyBorder="1" applyAlignment="1">
      <alignment vertical="center"/>
    </xf>
    <xf numFmtId="0" fontId="0" fillId="0" borderId="49" xfId="45" applyFont="1" applyFill="1" applyBorder="1" applyAlignment="1">
      <alignment horizontal="left" vertical="center"/>
      <protection/>
    </xf>
    <xf numFmtId="0" fontId="4" fillId="0" borderId="49" xfId="45" applyFont="1" applyFill="1" applyBorder="1" applyAlignment="1">
      <alignment horizontal="left" vertical="center"/>
      <protection/>
    </xf>
    <xf numFmtId="0" fontId="0" fillId="0" borderId="50" xfId="45" applyFont="1" applyFill="1" applyBorder="1" applyAlignment="1">
      <alignment horizontal="left" vertical="center"/>
      <protection/>
    </xf>
    <xf numFmtId="166" fontId="4" fillId="0" borderId="56" xfId="0" applyNumberFormat="1" applyFont="1" applyBorder="1" applyAlignment="1">
      <alignment vertical="center"/>
    </xf>
    <xf numFmtId="166" fontId="4" fillId="0" borderId="57" xfId="0" applyNumberFormat="1" applyFont="1" applyBorder="1" applyAlignment="1">
      <alignment vertical="center"/>
    </xf>
    <xf numFmtId="166" fontId="0" fillId="0" borderId="77" xfId="0" applyNumberFormat="1" applyFont="1" applyBorder="1" applyAlignment="1">
      <alignment vertical="center"/>
    </xf>
    <xf numFmtId="166" fontId="2" fillId="0" borderId="62" xfId="0" applyNumberFormat="1" applyFont="1" applyBorder="1" applyAlignment="1">
      <alignment vertical="center"/>
    </xf>
    <xf numFmtId="166" fontId="2" fillId="0" borderId="56" xfId="0" applyNumberFormat="1" applyFont="1" applyBorder="1" applyAlignment="1">
      <alignment vertical="center"/>
    </xf>
    <xf numFmtId="166" fontId="2" fillId="0" borderId="57" xfId="0" applyNumberFormat="1" applyFont="1" applyBorder="1" applyAlignment="1">
      <alignment vertical="center"/>
    </xf>
    <xf numFmtId="166" fontId="0" fillId="0" borderId="74" xfId="0" applyNumberFormat="1" applyFont="1" applyBorder="1" applyAlignment="1">
      <alignment vertical="center"/>
    </xf>
    <xf numFmtId="166" fontId="0" fillId="0" borderId="76" xfId="0" applyNumberFormat="1" applyFont="1" applyBorder="1" applyAlignment="1">
      <alignment vertical="center"/>
    </xf>
    <xf numFmtId="166" fontId="2" fillId="0" borderId="48" xfId="0" applyNumberFormat="1" applyFont="1" applyBorder="1" applyAlignment="1">
      <alignment vertical="center"/>
    </xf>
    <xf numFmtId="1" fontId="17" fillId="0" borderId="61" xfId="0" applyNumberFormat="1" applyFont="1" applyBorder="1" applyAlignment="1">
      <alignment horizontal="center" vertical="center"/>
    </xf>
    <xf numFmtId="1" fontId="17" fillId="45" borderId="70" xfId="0" applyNumberFormat="1" applyFont="1" applyFill="1" applyBorder="1" applyAlignment="1">
      <alignment horizontal="center" vertical="center"/>
    </xf>
    <xf numFmtId="1" fontId="17" fillId="45" borderId="49" xfId="0" applyNumberFormat="1" applyFont="1" applyFill="1" applyBorder="1" applyAlignment="1">
      <alignment horizontal="center" vertical="center"/>
    </xf>
    <xf numFmtId="1" fontId="17" fillId="45" borderId="50" xfId="0" applyNumberFormat="1" applyFont="1" applyFill="1" applyBorder="1" applyAlignment="1">
      <alignment horizontal="center" vertical="center"/>
    </xf>
    <xf numFmtId="1" fontId="17" fillId="46" borderId="70" xfId="0" applyNumberFormat="1" applyFont="1" applyFill="1" applyBorder="1" applyAlignment="1">
      <alignment horizontal="center" vertical="center"/>
    </xf>
    <xf numFmtId="1" fontId="17" fillId="46" borderId="49" xfId="0" applyNumberFormat="1" applyFont="1" applyFill="1" applyBorder="1" applyAlignment="1">
      <alignment horizontal="center" vertical="center"/>
    </xf>
    <xf numFmtId="1" fontId="17" fillId="46" borderId="50" xfId="0" applyNumberFormat="1" applyFont="1" applyFill="1" applyBorder="1" applyAlignment="1">
      <alignment horizontal="center" vertical="center"/>
    </xf>
    <xf numFmtId="1" fontId="17" fillId="13" borderId="70" xfId="0" applyNumberFormat="1" applyFont="1" applyFill="1" applyBorder="1" applyAlignment="1">
      <alignment horizontal="center" vertical="center"/>
    </xf>
    <xf numFmtId="1" fontId="17" fillId="13" borderId="49" xfId="0" applyNumberFormat="1" applyFont="1" applyFill="1" applyBorder="1" applyAlignment="1">
      <alignment horizontal="center" vertical="center"/>
    </xf>
    <xf numFmtId="1" fontId="17" fillId="13" borderId="50" xfId="0" applyNumberFormat="1" applyFont="1" applyFill="1" applyBorder="1" applyAlignment="1">
      <alignment horizontal="center" vertical="center"/>
    </xf>
    <xf numFmtId="1" fontId="17" fillId="47" borderId="70" xfId="0" applyNumberFormat="1" applyFont="1" applyFill="1" applyBorder="1" applyAlignment="1">
      <alignment horizontal="center" vertical="center"/>
    </xf>
    <xf numFmtId="1" fontId="17" fillId="47" borderId="49" xfId="0" applyNumberFormat="1" applyFont="1" applyFill="1" applyBorder="1" applyAlignment="1">
      <alignment horizontal="center" vertical="center"/>
    </xf>
    <xf numFmtId="166" fontId="17" fillId="48" borderId="52" xfId="0" applyNumberFormat="1" applyFont="1" applyFill="1" applyBorder="1" applyAlignment="1">
      <alignment horizontal="center" vertical="center"/>
    </xf>
    <xf numFmtId="166" fontId="17" fillId="0" borderId="74" xfId="0" applyNumberFormat="1" applyFont="1" applyBorder="1" applyAlignment="1">
      <alignment horizontal="center" vertical="center"/>
    </xf>
    <xf numFmtId="166" fontId="17" fillId="0" borderId="75" xfId="0" applyNumberFormat="1" applyFont="1" applyBorder="1" applyAlignment="1">
      <alignment horizontal="center" vertical="center"/>
    </xf>
    <xf numFmtId="166" fontId="17" fillId="0" borderId="76" xfId="0" applyNumberFormat="1" applyFont="1" applyBorder="1" applyAlignment="1">
      <alignment horizontal="center" vertical="center"/>
    </xf>
    <xf numFmtId="166" fontId="17" fillId="0" borderId="73" xfId="0" applyNumberFormat="1" applyFont="1" applyBorder="1" applyAlignment="1">
      <alignment horizontal="center" vertical="center"/>
    </xf>
    <xf numFmtId="3" fontId="4" fillId="37" borderId="28" xfId="0" applyNumberFormat="1" applyFont="1" applyFill="1" applyBorder="1" applyAlignment="1">
      <alignment horizontal="center" vertical="center"/>
    </xf>
    <xf numFmtId="3" fontId="4" fillId="37" borderId="29" xfId="0" applyNumberFormat="1" applyFont="1" applyFill="1" applyBorder="1" applyAlignment="1">
      <alignment horizontal="center" vertical="center"/>
    </xf>
    <xf numFmtId="3" fontId="4" fillId="37" borderId="32" xfId="0" applyNumberFormat="1" applyFont="1" applyFill="1" applyBorder="1" applyAlignment="1">
      <alignment horizontal="center" vertical="center"/>
    </xf>
    <xf numFmtId="166" fontId="0" fillId="0" borderId="21" xfId="0" applyNumberFormat="1" applyFont="1" applyBorder="1" applyAlignment="1">
      <alignment vertical="center"/>
    </xf>
    <xf numFmtId="166" fontId="2" fillId="0" borderId="21" xfId="0" applyNumberFormat="1" applyFont="1" applyBorder="1" applyAlignment="1">
      <alignment vertical="center"/>
    </xf>
    <xf numFmtId="166" fontId="17" fillId="0" borderId="21" xfId="0" applyNumberFormat="1" applyFont="1" applyBorder="1" applyAlignment="1">
      <alignment horizontal="center" vertical="center"/>
    </xf>
    <xf numFmtId="166" fontId="4" fillId="0" borderId="46" xfId="0" applyNumberFormat="1" applyFont="1" applyBorder="1" applyAlignment="1">
      <alignment vertical="center"/>
    </xf>
    <xf numFmtId="166" fontId="4" fillId="0" borderId="47" xfId="0" applyNumberFormat="1" applyFont="1" applyBorder="1" applyAlignment="1">
      <alignment vertical="center"/>
    </xf>
    <xf numFmtId="166" fontId="4" fillId="0" borderId="48" xfId="0" applyNumberFormat="1" applyFont="1" applyBorder="1" applyAlignment="1">
      <alignment vertical="center"/>
    </xf>
    <xf numFmtId="166" fontId="2" fillId="0" borderId="46" xfId="0" applyNumberFormat="1" applyFont="1" applyBorder="1" applyAlignment="1">
      <alignment vertical="center"/>
    </xf>
    <xf numFmtId="166" fontId="2" fillId="0" borderId="47" xfId="0" applyNumberFormat="1" applyFont="1" applyBorder="1" applyAlignment="1">
      <alignment vertical="center"/>
    </xf>
    <xf numFmtId="166" fontId="4" fillId="0" borderId="78" xfId="0" applyNumberFormat="1" applyFont="1" applyBorder="1" applyAlignment="1">
      <alignment vertical="center"/>
    </xf>
    <xf numFmtId="1" fontId="17" fillId="45" borderId="79" xfId="0" applyNumberFormat="1" applyFont="1" applyFill="1" applyBorder="1" applyAlignment="1">
      <alignment horizontal="center" vertical="center"/>
    </xf>
    <xf numFmtId="166" fontId="2" fillId="0" borderId="78" xfId="0" applyNumberFormat="1" applyFont="1" applyBorder="1" applyAlignment="1">
      <alignment vertical="center"/>
    </xf>
    <xf numFmtId="1" fontId="17" fillId="46" borderId="79" xfId="0" applyNumberFormat="1" applyFont="1" applyFill="1" applyBorder="1" applyAlignment="1">
      <alignment horizontal="center" vertical="center"/>
    </xf>
    <xf numFmtId="1" fontId="17" fillId="13" borderId="79" xfId="0" applyNumberFormat="1" applyFont="1" applyFill="1" applyBorder="1" applyAlignment="1">
      <alignment horizontal="center" vertical="center"/>
    </xf>
    <xf numFmtId="1" fontId="17" fillId="47" borderId="79" xfId="0" applyNumberFormat="1" applyFont="1" applyFill="1" applyBorder="1" applyAlignment="1">
      <alignment horizontal="center" vertical="center"/>
    </xf>
    <xf numFmtId="166" fontId="17" fillId="48" borderId="80" xfId="0" applyNumberFormat="1" applyFont="1" applyFill="1" applyBorder="1" applyAlignment="1">
      <alignment horizontal="center" vertical="center"/>
    </xf>
    <xf numFmtId="3" fontId="4" fillId="37" borderId="31" xfId="0" applyNumberFormat="1" applyFont="1" applyFill="1" applyBorder="1" applyAlignment="1">
      <alignment horizontal="center" vertical="center"/>
    </xf>
    <xf numFmtId="1" fontId="9" fillId="0" borderId="81" xfId="0" applyNumberFormat="1" applyFont="1" applyBorder="1" applyAlignment="1">
      <alignment horizontal="center" vertical="center"/>
    </xf>
    <xf numFmtId="3" fontId="2" fillId="37" borderId="82" xfId="0" applyNumberFormat="1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75" fillId="0" borderId="62" xfId="0" applyFont="1" applyFill="1" applyBorder="1" applyAlignment="1">
      <alignment vertical="center"/>
    </xf>
    <xf numFmtId="0" fontId="72" fillId="43" borderId="38" xfId="0" applyFont="1" applyFill="1" applyBorder="1" applyAlignment="1">
      <alignment/>
    </xf>
    <xf numFmtId="0" fontId="71" fillId="43" borderId="0" xfId="0" applyFont="1" applyFill="1" applyBorder="1" applyAlignment="1">
      <alignment/>
    </xf>
    <xf numFmtId="0" fontId="68" fillId="43" borderId="0" xfId="0" applyFont="1" applyFill="1" applyBorder="1" applyAlignment="1">
      <alignment horizontal="right"/>
    </xf>
    <xf numFmtId="0" fontId="77" fillId="38" borderId="0" xfId="0" applyFont="1" applyFill="1" applyBorder="1" applyAlignment="1">
      <alignment horizontal="right"/>
    </xf>
    <xf numFmtId="0" fontId="72" fillId="0" borderId="0" xfId="0" applyFont="1" applyFill="1" applyBorder="1" applyAlignment="1">
      <alignment/>
    </xf>
    <xf numFmtId="0" fontId="72" fillId="0" borderId="23" xfId="0" applyFont="1" applyFill="1" applyBorder="1" applyAlignment="1">
      <alignment/>
    </xf>
    <xf numFmtId="0" fontId="0" fillId="0" borderId="23" xfId="0" applyFont="1" applyFill="1" applyBorder="1" applyAlignment="1">
      <alignment horizontal="right"/>
    </xf>
    <xf numFmtId="0" fontId="0" fillId="0" borderId="25" xfId="0" applyFont="1" applyBorder="1" applyAlignment="1">
      <alignment horizontal="right"/>
    </xf>
    <xf numFmtId="0" fontId="68" fillId="0" borderId="0" xfId="0" applyFont="1" applyFill="1" applyBorder="1" applyAlignment="1">
      <alignment/>
    </xf>
    <xf numFmtId="0" fontId="1" fillId="0" borderId="63" xfId="0" applyFont="1" applyBorder="1" applyAlignment="1">
      <alignment/>
    </xf>
    <xf numFmtId="0" fontId="1" fillId="0" borderId="65" xfId="0" applyFont="1" applyBorder="1" applyAlignment="1">
      <alignment/>
    </xf>
    <xf numFmtId="0" fontId="68" fillId="0" borderId="23" xfId="0" applyFont="1" applyFill="1" applyBorder="1" applyAlignment="1">
      <alignment/>
    </xf>
    <xf numFmtId="0" fontId="76" fillId="38" borderId="24" xfId="0" applyFont="1" applyFill="1" applyBorder="1" applyAlignment="1">
      <alignment/>
    </xf>
    <xf numFmtId="0" fontId="76" fillId="38" borderId="25" xfId="0" applyFont="1" applyFill="1" applyBorder="1" applyAlignment="1">
      <alignment/>
    </xf>
    <xf numFmtId="0" fontId="72" fillId="38" borderId="41" xfId="0" applyFont="1" applyFill="1" applyBorder="1" applyAlignment="1">
      <alignment/>
    </xf>
    <xf numFmtId="0" fontId="76" fillId="38" borderId="23" xfId="0" applyFont="1" applyFill="1" applyBorder="1" applyAlignment="1">
      <alignment horizontal="right"/>
    </xf>
    <xf numFmtId="0" fontId="70" fillId="38" borderId="26" xfId="0" applyFont="1" applyFill="1" applyBorder="1" applyAlignment="1">
      <alignment/>
    </xf>
    <xf numFmtId="0" fontId="73" fillId="38" borderId="21" xfId="0" applyFont="1" applyFill="1" applyBorder="1" applyAlignment="1">
      <alignment/>
    </xf>
    <xf numFmtId="0" fontId="73" fillId="38" borderId="22" xfId="0" applyFont="1" applyFill="1" applyBorder="1" applyAlignment="1">
      <alignment/>
    </xf>
    <xf numFmtId="0" fontId="73" fillId="38" borderId="23" xfId="0" applyFont="1" applyFill="1" applyBorder="1" applyAlignment="1">
      <alignment/>
    </xf>
    <xf numFmtId="0" fontId="72" fillId="38" borderId="23" xfId="0" applyFont="1" applyFill="1" applyBorder="1" applyAlignment="1">
      <alignment horizontal="right"/>
    </xf>
    <xf numFmtId="0" fontId="72" fillId="38" borderId="12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68" fillId="0" borderId="41" xfId="0" applyFont="1" applyFill="1" applyBorder="1" applyAlignment="1">
      <alignment/>
    </xf>
    <xf numFmtId="0" fontId="1" fillId="0" borderId="61" xfId="0" applyFont="1" applyBorder="1" applyAlignment="1">
      <alignment/>
    </xf>
    <xf numFmtId="165" fontId="4" fillId="34" borderId="27" xfId="0" applyNumberFormat="1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/>
    </xf>
    <xf numFmtId="0" fontId="78" fillId="0" borderId="24" xfId="0" applyFont="1" applyFill="1" applyBorder="1" applyAlignment="1">
      <alignment/>
    </xf>
    <xf numFmtId="0" fontId="68" fillId="0" borderId="25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left"/>
    </xf>
    <xf numFmtId="0" fontId="0" fillId="0" borderId="48" xfId="0" applyFont="1" applyBorder="1" applyAlignment="1">
      <alignment/>
    </xf>
    <xf numFmtId="0" fontId="7" fillId="0" borderId="46" xfId="0" applyFont="1" applyBorder="1" applyAlignment="1">
      <alignment/>
    </xf>
    <xf numFmtId="0" fontId="7" fillId="0" borderId="63" xfId="0" applyFont="1" applyBorder="1" applyAlignment="1">
      <alignment/>
    </xf>
    <xf numFmtId="0" fontId="7" fillId="0" borderId="47" xfId="0" applyFont="1" applyBorder="1" applyAlignment="1">
      <alignment/>
    </xf>
    <xf numFmtId="0" fontId="7" fillId="0" borderId="54" xfId="0" applyFont="1" applyBorder="1" applyAlignment="1">
      <alignment/>
    </xf>
    <xf numFmtId="167" fontId="3" fillId="49" borderId="28" xfId="0" applyNumberFormat="1" applyFont="1" applyFill="1" applyBorder="1" applyAlignment="1">
      <alignment/>
    </xf>
    <xf numFmtId="167" fontId="3" fillId="49" borderId="29" xfId="0" applyNumberFormat="1" applyFont="1" applyFill="1" applyBorder="1" applyAlignment="1">
      <alignment/>
    </xf>
    <xf numFmtId="167" fontId="3" fillId="49" borderId="32" xfId="0" applyNumberFormat="1" applyFont="1" applyFill="1" applyBorder="1" applyAlignment="1">
      <alignment/>
    </xf>
    <xf numFmtId="0" fontId="13" fillId="0" borderId="56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7" fillId="0" borderId="62" xfId="0" applyFont="1" applyFill="1" applyBorder="1" applyAlignment="1">
      <alignment/>
    </xf>
    <xf numFmtId="0" fontId="4" fillId="0" borderId="70" xfId="0" applyFont="1" applyBorder="1" applyAlignment="1">
      <alignment/>
    </xf>
    <xf numFmtId="167" fontId="3" fillId="41" borderId="83" xfId="0" applyNumberFormat="1" applyFont="1" applyFill="1" applyBorder="1" applyAlignment="1">
      <alignment/>
    </xf>
    <xf numFmtId="167" fontId="3" fillId="41" borderId="71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49" xfId="0" applyFont="1" applyBorder="1" applyAlignment="1">
      <alignment/>
    </xf>
    <xf numFmtId="167" fontId="7" fillId="0" borderId="0" xfId="0" applyNumberFormat="1" applyFont="1" applyFill="1" applyBorder="1" applyAlignment="1">
      <alignment horizontal="right"/>
    </xf>
    <xf numFmtId="166" fontId="0" fillId="0" borderId="48" xfId="0" applyNumberFormat="1" applyFont="1" applyBorder="1" applyAlignment="1">
      <alignment horizontal="center"/>
    </xf>
    <xf numFmtId="167" fontId="3" fillId="43" borderId="83" xfId="0" applyNumberFormat="1" applyFont="1" applyFill="1" applyBorder="1" applyAlignment="1">
      <alignment horizontal="right"/>
    </xf>
    <xf numFmtId="167" fontId="3" fillId="43" borderId="71" xfId="0" applyNumberFormat="1" applyFont="1" applyFill="1" applyBorder="1" applyAlignment="1">
      <alignment horizontal="right"/>
    </xf>
    <xf numFmtId="1" fontId="0" fillId="0" borderId="49" xfId="0" applyNumberFormat="1" applyFont="1" applyBorder="1" applyAlignment="1">
      <alignment/>
    </xf>
    <xf numFmtId="0" fontId="72" fillId="38" borderId="23" xfId="0" applyFont="1" applyFill="1" applyBorder="1" applyAlignment="1">
      <alignment/>
    </xf>
    <xf numFmtId="0" fontId="70" fillId="38" borderId="0" xfId="0" applyFont="1" applyFill="1" applyBorder="1" applyAlignment="1">
      <alignment/>
    </xf>
    <xf numFmtId="0" fontId="70" fillId="38" borderId="23" xfId="0" applyFont="1" applyFill="1" applyBorder="1" applyAlignment="1">
      <alignment/>
    </xf>
    <xf numFmtId="0" fontId="72" fillId="39" borderId="27" xfId="0" applyFont="1" applyFill="1" applyBorder="1" applyAlignment="1">
      <alignment/>
    </xf>
    <xf numFmtId="0" fontId="72" fillId="39" borderId="0" xfId="0" applyFont="1" applyFill="1" applyBorder="1" applyAlignment="1">
      <alignment/>
    </xf>
    <xf numFmtId="0" fontId="72" fillId="39" borderId="23" xfId="0" applyFont="1" applyFill="1" applyBorder="1" applyAlignment="1">
      <alignment/>
    </xf>
    <xf numFmtId="0" fontId="72" fillId="39" borderId="23" xfId="0" applyFont="1" applyFill="1" applyBorder="1" applyAlignment="1">
      <alignment horizontal="right"/>
    </xf>
    <xf numFmtId="0" fontId="79" fillId="38" borderId="23" xfId="0" applyFont="1" applyFill="1" applyBorder="1" applyAlignment="1">
      <alignment horizontal="right"/>
    </xf>
    <xf numFmtId="16" fontId="0" fillId="0" borderId="27" xfId="0" applyNumberFormat="1" applyFont="1" applyFill="1" applyBorder="1" applyAlignment="1">
      <alignment/>
    </xf>
    <xf numFmtId="0" fontId="1" fillId="0" borderId="84" xfId="0" applyFont="1" applyBorder="1" applyAlignment="1">
      <alignment/>
    </xf>
    <xf numFmtId="0" fontId="76" fillId="0" borderId="0" xfId="0" applyFont="1" applyFill="1" applyBorder="1" applyAlignment="1">
      <alignment horizontal="left"/>
    </xf>
    <xf numFmtId="0" fontId="28" fillId="0" borderId="24" xfId="0" applyFont="1" applyFill="1" applyBorder="1" applyAlignment="1">
      <alignment vertical="center" wrapText="1"/>
    </xf>
    <xf numFmtId="0" fontId="1" fillId="0" borderId="3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24" xfId="0" applyFont="1" applyFill="1" applyBorder="1" applyAlignment="1">
      <alignment vertical="center"/>
    </xf>
    <xf numFmtId="0" fontId="1" fillId="0" borderId="30" xfId="0" applyFont="1" applyFill="1" applyBorder="1" applyAlignment="1">
      <alignment horizontal="right"/>
    </xf>
    <xf numFmtId="0" fontId="72" fillId="43" borderId="0" xfId="0" applyFont="1" applyFill="1" applyBorder="1" applyAlignment="1">
      <alignment horizontal="left" vertical="center" wrapText="1"/>
    </xf>
    <xf numFmtId="0" fontId="72" fillId="43" borderId="2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7" fillId="35" borderId="27" xfId="0" applyFont="1" applyFill="1" applyBorder="1" applyAlignment="1">
      <alignment horizontal="center" vertical="center" textRotation="90" wrapText="1"/>
    </xf>
    <xf numFmtId="0" fontId="7" fillId="3" borderId="66" xfId="0" applyFont="1" applyFill="1" applyBorder="1" applyAlignment="1">
      <alignment horizontal="center" vertical="center" textRotation="90" wrapText="1"/>
    </xf>
    <xf numFmtId="0" fontId="6" fillId="32" borderId="62" xfId="0" applyFont="1" applyFill="1" applyBorder="1" applyAlignment="1">
      <alignment horizontal="center" vertical="center" wrapText="1"/>
    </xf>
    <xf numFmtId="0" fontId="6" fillId="32" borderId="57" xfId="0" applyFont="1" applyFill="1" applyBorder="1" applyAlignment="1">
      <alignment horizontal="center" vertical="center" wrapText="1"/>
    </xf>
    <xf numFmtId="0" fontId="6" fillId="32" borderId="70" xfId="0" applyFont="1" applyFill="1" applyBorder="1" applyAlignment="1">
      <alignment horizontal="center" vertical="center" wrapText="1"/>
    </xf>
    <xf numFmtId="0" fontId="2" fillId="32" borderId="50" xfId="0" applyFont="1" applyFill="1" applyBorder="1" applyAlignment="1">
      <alignment horizontal="center" vertical="center" wrapText="1"/>
    </xf>
    <xf numFmtId="0" fontId="11" fillId="50" borderId="68" xfId="0" applyFont="1" applyFill="1" applyBorder="1" applyAlignment="1">
      <alignment horizontal="center" vertical="center" wrapText="1"/>
    </xf>
    <xf numFmtId="0" fontId="12" fillId="50" borderId="69" xfId="0" applyFont="1" applyFill="1" applyBorder="1" applyAlignment="1">
      <alignment horizontal="center" vertical="center" wrapText="1"/>
    </xf>
    <xf numFmtId="0" fontId="12" fillId="50" borderId="64" xfId="0" applyFont="1" applyFill="1" applyBorder="1" applyAlignment="1">
      <alignment horizontal="center" vertical="center" wrapText="1"/>
    </xf>
    <xf numFmtId="0" fontId="7" fillId="4" borderId="66" xfId="0" applyFont="1" applyFill="1" applyBorder="1" applyAlignment="1">
      <alignment horizontal="center" vertical="center" textRotation="90" wrapText="1"/>
    </xf>
    <xf numFmtId="0" fontId="7" fillId="42" borderId="27" xfId="0" applyFont="1" applyFill="1" applyBorder="1" applyAlignment="1">
      <alignment horizontal="center" vertical="center" textRotation="90" wrapText="1"/>
    </xf>
    <xf numFmtId="167" fontId="4" fillId="0" borderId="0" xfId="0" applyNumberFormat="1" applyFont="1" applyAlignment="1">
      <alignment horizontal="center"/>
    </xf>
    <xf numFmtId="167" fontId="0" fillId="0" borderId="0" xfId="0" applyNumberFormat="1" applyFont="1" applyAlignment="1">
      <alignment/>
    </xf>
    <xf numFmtId="0" fontId="7" fillId="41" borderId="27" xfId="0" applyFont="1" applyFill="1" applyBorder="1" applyAlignment="1">
      <alignment horizontal="center" vertical="center" textRotation="90" wrapText="1"/>
    </xf>
    <xf numFmtId="164" fontId="4" fillId="0" borderId="0" xfId="0" applyNumberFormat="1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center" vertical="center" textRotation="90" wrapText="1"/>
    </xf>
    <xf numFmtId="0" fontId="7" fillId="51" borderId="66" xfId="0" applyFont="1" applyFill="1" applyBorder="1" applyAlignment="1">
      <alignment horizontal="center" vertical="center" textRotation="90" wrapText="1"/>
    </xf>
    <xf numFmtId="0" fontId="7" fillId="40" borderId="27" xfId="0" applyFont="1" applyFill="1" applyBorder="1" applyAlignment="1">
      <alignment horizontal="center" vertical="center" textRotation="90" wrapText="1"/>
    </xf>
    <xf numFmtId="0" fontId="7" fillId="5" borderId="27" xfId="0" applyFont="1" applyFill="1" applyBorder="1" applyAlignment="1">
      <alignment horizontal="center" vertical="center" textRotation="90" wrapText="1"/>
    </xf>
    <xf numFmtId="165" fontId="4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3" fillId="35" borderId="85" xfId="0" applyFont="1" applyFill="1" applyBorder="1" applyAlignment="1">
      <alignment horizontal="center" vertical="center"/>
    </xf>
    <xf numFmtId="0" fontId="3" fillId="35" borderId="74" xfId="0" applyFont="1" applyFill="1" applyBorder="1" applyAlignment="1">
      <alignment horizontal="center" vertical="center"/>
    </xf>
    <xf numFmtId="0" fontId="3" fillId="35" borderId="86" xfId="0" applyFont="1" applyFill="1" applyBorder="1" applyAlignment="1">
      <alignment horizontal="center" vertical="center"/>
    </xf>
    <xf numFmtId="0" fontId="3" fillId="35" borderId="80" xfId="0" applyFont="1" applyFill="1" applyBorder="1" applyAlignment="1">
      <alignment horizontal="center" vertical="center"/>
    </xf>
    <xf numFmtId="0" fontId="3" fillId="35" borderId="76" xfId="0" applyFont="1" applyFill="1" applyBorder="1" applyAlignment="1">
      <alignment horizontal="center" vertical="center"/>
    </xf>
    <xf numFmtId="0" fontId="3" fillId="35" borderId="87" xfId="0" applyFont="1" applyFill="1" applyBorder="1" applyAlignment="1">
      <alignment horizontal="center" vertical="center"/>
    </xf>
    <xf numFmtId="1" fontId="2" fillId="45" borderId="88" xfId="0" applyNumberFormat="1" applyFont="1" applyFill="1" applyBorder="1" applyAlignment="1">
      <alignment horizontal="center" vertical="center"/>
    </xf>
    <xf numFmtId="1" fontId="2" fillId="45" borderId="89" xfId="0" applyNumberFormat="1" applyFont="1" applyFill="1" applyBorder="1" applyAlignment="1">
      <alignment horizontal="center" vertical="center"/>
    </xf>
    <xf numFmtId="1" fontId="2" fillId="46" borderId="88" xfId="0" applyNumberFormat="1" applyFont="1" applyFill="1" applyBorder="1" applyAlignment="1">
      <alignment horizontal="center" vertical="center"/>
    </xf>
    <xf numFmtId="1" fontId="2" fillId="46" borderId="89" xfId="0" applyNumberFormat="1" applyFont="1" applyFill="1" applyBorder="1" applyAlignment="1">
      <alignment horizontal="center" vertical="center"/>
    </xf>
    <xf numFmtId="1" fontId="2" fillId="13" borderId="88" xfId="0" applyNumberFormat="1" applyFont="1" applyFill="1" applyBorder="1" applyAlignment="1">
      <alignment horizontal="center" vertical="center"/>
    </xf>
    <xf numFmtId="1" fontId="2" fillId="13" borderId="89" xfId="0" applyNumberFormat="1" applyFont="1" applyFill="1" applyBorder="1" applyAlignment="1">
      <alignment horizontal="center" vertical="center"/>
    </xf>
    <xf numFmtId="1" fontId="2" fillId="47" borderId="88" xfId="0" applyNumberFormat="1" applyFont="1" applyFill="1" applyBorder="1" applyAlignment="1">
      <alignment horizontal="center" vertical="center"/>
    </xf>
    <xf numFmtId="1" fontId="2" fillId="47" borderId="89" xfId="0" applyNumberFormat="1" applyFont="1" applyFill="1" applyBorder="1" applyAlignment="1">
      <alignment horizontal="center" vertical="center"/>
    </xf>
    <xf numFmtId="1" fontId="2" fillId="48" borderId="88" xfId="0" applyNumberFormat="1" applyFont="1" applyFill="1" applyBorder="1" applyAlignment="1">
      <alignment horizontal="center" vertical="center"/>
    </xf>
    <xf numFmtId="1" fontId="2" fillId="48" borderId="90" xfId="0" applyNumberFormat="1" applyFont="1" applyFill="1" applyBorder="1" applyAlignment="1">
      <alignment horizontal="center" vertical="center"/>
    </xf>
    <xf numFmtId="0" fontId="80" fillId="52" borderId="85" xfId="0" applyFont="1" applyFill="1" applyBorder="1" applyAlignment="1">
      <alignment horizontal="center" vertical="center"/>
    </xf>
    <xf numFmtId="0" fontId="80" fillId="52" borderId="74" xfId="0" applyFont="1" applyFill="1" applyBorder="1" applyAlignment="1">
      <alignment horizontal="center" vertical="center"/>
    </xf>
    <xf numFmtId="0" fontId="80" fillId="52" borderId="86" xfId="0" applyFont="1" applyFill="1" applyBorder="1" applyAlignment="1">
      <alignment horizontal="center" vertical="center"/>
    </xf>
    <xf numFmtId="0" fontId="80" fillId="52" borderId="80" xfId="0" applyFont="1" applyFill="1" applyBorder="1" applyAlignment="1">
      <alignment horizontal="center" vertical="center"/>
    </xf>
    <xf numFmtId="0" fontId="80" fillId="52" borderId="76" xfId="0" applyFont="1" applyFill="1" applyBorder="1" applyAlignment="1">
      <alignment horizontal="center" vertical="center"/>
    </xf>
    <xf numFmtId="0" fontId="80" fillId="52" borderId="8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3" fillId="53" borderId="85" xfId="0" applyFont="1" applyFill="1" applyBorder="1" applyAlignment="1">
      <alignment horizontal="center" vertical="center"/>
    </xf>
    <xf numFmtId="0" fontId="3" fillId="53" borderId="74" xfId="0" applyFont="1" applyFill="1" applyBorder="1" applyAlignment="1">
      <alignment horizontal="center" vertical="center"/>
    </xf>
    <xf numFmtId="0" fontId="3" fillId="53" borderId="86" xfId="0" applyFont="1" applyFill="1" applyBorder="1" applyAlignment="1">
      <alignment horizontal="center" vertical="center"/>
    </xf>
    <xf numFmtId="0" fontId="3" fillId="53" borderId="80" xfId="0" applyFont="1" applyFill="1" applyBorder="1" applyAlignment="1">
      <alignment horizontal="center" vertical="center"/>
    </xf>
    <xf numFmtId="0" fontId="3" fillId="53" borderId="76" xfId="0" applyFont="1" applyFill="1" applyBorder="1" applyAlignment="1">
      <alignment horizontal="center" vertical="center"/>
    </xf>
    <xf numFmtId="0" fontId="3" fillId="53" borderId="87" xfId="0" applyFont="1" applyFill="1" applyBorder="1" applyAlignment="1">
      <alignment horizontal="center" vertical="center"/>
    </xf>
    <xf numFmtId="0" fontId="3" fillId="40" borderId="85" xfId="0" applyFont="1" applyFill="1" applyBorder="1" applyAlignment="1">
      <alignment horizontal="center" vertical="center"/>
    </xf>
    <xf numFmtId="0" fontId="3" fillId="40" borderId="74" xfId="0" applyFont="1" applyFill="1" applyBorder="1" applyAlignment="1">
      <alignment horizontal="center" vertical="center"/>
    </xf>
    <xf numFmtId="3" fontId="3" fillId="40" borderId="74" xfId="0" applyNumberFormat="1" applyFont="1" applyFill="1" applyBorder="1" applyAlignment="1">
      <alignment horizontal="center" vertical="center"/>
    </xf>
    <xf numFmtId="0" fontId="3" fillId="40" borderId="86" xfId="0" applyFont="1" applyFill="1" applyBorder="1" applyAlignment="1">
      <alignment horizontal="center" vertical="center"/>
    </xf>
    <xf numFmtId="0" fontId="3" fillId="40" borderId="80" xfId="0" applyFont="1" applyFill="1" applyBorder="1" applyAlignment="1">
      <alignment horizontal="center" vertical="center"/>
    </xf>
    <xf numFmtId="0" fontId="3" fillId="40" borderId="76" xfId="0" applyFont="1" applyFill="1" applyBorder="1" applyAlignment="1">
      <alignment horizontal="center" vertical="center"/>
    </xf>
    <xf numFmtId="3" fontId="3" fillId="40" borderId="76" xfId="0" applyNumberFormat="1" applyFont="1" applyFill="1" applyBorder="1" applyAlignment="1">
      <alignment horizontal="center" vertical="center"/>
    </xf>
    <xf numFmtId="0" fontId="3" fillId="40" borderId="87" xfId="0" applyFont="1" applyFill="1" applyBorder="1" applyAlignment="1">
      <alignment horizontal="center" vertical="center"/>
    </xf>
    <xf numFmtId="0" fontId="7" fillId="53" borderId="74" xfId="0" applyFont="1" applyFill="1" applyBorder="1" applyAlignment="1">
      <alignment horizontal="center" vertical="center"/>
    </xf>
    <xf numFmtId="166" fontId="7" fillId="53" borderId="74" xfId="0" applyNumberFormat="1" applyFont="1" applyFill="1" applyBorder="1" applyAlignment="1">
      <alignment horizontal="center" vertical="center"/>
    </xf>
    <xf numFmtId="166" fontId="7" fillId="53" borderId="86" xfId="0" applyNumberFormat="1" applyFont="1" applyFill="1" applyBorder="1" applyAlignment="1">
      <alignment horizontal="center" vertical="center"/>
    </xf>
    <xf numFmtId="0" fontId="7" fillId="53" borderId="80" xfId="0" applyFont="1" applyFill="1" applyBorder="1" applyAlignment="1">
      <alignment horizontal="center" vertical="center"/>
    </xf>
    <xf numFmtId="0" fontId="7" fillId="53" borderId="76" xfId="0" applyFont="1" applyFill="1" applyBorder="1" applyAlignment="1">
      <alignment horizontal="center" vertical="center"/>
    </xf>
    <xf numFmtId="166" fontId="7" fillId="53" borderId="76" xfId="0" applyNumberFormat="1" applyFont="1" applyFill="1" applyBorder="1" applyAlignment="1">
      <alignment horizontal="center" vertical="center"/>
    </xf>
    <xf numFmtId="166" fontId="7" fillId="53" borderId="87" xfId="0" applyNumberFormat="1" applyFont="1" applyFill="1" applyBorder="1" applyAlignment="1">
      <alignment horizontal="center" vertical="center"/>
    </xf>
    <xf numFmtId="0" fontId="0" fillId="40" borderId="74" xfId="0" applyFill="1" applyBorder="1" applyAlignment="1">
      <alignment/>
    </xf>
    <xf numFmtId="0" fontId="0" fillId="40" borderId="86" xfId="0" applyFill="1" applyBorder="1" applyAlignment="1">
      <alignment/>
    </xf>
    <xf numFmtId="0" fontId="0" fillId="40" borderId="76" xfId="0" applyFill="1" applyBorder="1" applyAlignment="1">
      <alignment/>
    </xf>
    <xf numFmtId="0" fontId="0" fillId="40" borderId="87" xfId="0" applyFill="1" applyBorder="1" applyAlignment="1">
      <alignment/>
    </xf>
    <xf numFmtId="166" fontId="9" fillId="0" borderId="0" xfId="0" applyNumberFormat="1" applyFont="1" applyFill="1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_List1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9"/>
  <sheetViews>
    <sheetView tabSelected="1" zoomScalePageLayoutView="0" workbookViewId="0" topLeftCell="A1">
      <selection activeCell="O28" sqref="O28"/>
    </sheetView>
  </sheetViews>
  <sheetFormatPr defaultColWidth="9.140625" defaultRowHeight="12.75"/>
  <cols>
    <col min="1" max="1" width="5.8515625" style="0" customWidth="1"/>
    <col min="2" max="5" width="7.7109375" style="0" customWidth="1"/>
    <col min="6" max="6" width="5.7109375" style="15" customWidth="1"/>
    <col min="7" max="10" width="7.7109375" style="0" customWidth="1"/>
    <col min="11" max="11" width="5.7109375" style="15" customWidth="1"/>
    <col min="12" max="12" width="6.28125" style="4" customWidth="1"/>
    <col min="13" max="13" width="6.28125" style="5" customWidth="1"/>
  </cols>
  <sheetData>
    <row r="1" spans="1:13" ht="13.5" thickBot="1">
      <c r="A1" s="1"/>
      <c r="B1" s="2"/>
      <c r="C1" s="2"/>
      <c r="D1" s="2"/>
      <c r="E1" s="2"/>
      <c r="F1" s="3"/>
      <c r="G1" s="2"/>
      <c r="H1" s="2"/>
      <c r="I1" s="2"/>
      <c r="J1" s="2"/>
      <c r="K1" s="3"/>
      <c r="L1" s="503" t="s">
        <v>8</v>
      </c>
      <c r="M1" s="505" t="s">
        <v>9</v>
      </c>
    </row>
    <row r="2" spans="1:13" ht="16.5" thickBot="1">
      <c r="A2" s="38"/>
      <c r="B2" s="507" t="s">
        <v>338</v>
      </c>
      <c r="C2" s="508"/>
      <c r="D2" s="508"/>
      <c r="E2" s="508"/>
      <c r="F2" s="508"/>
      <c r="G2" s="508"/>
      <c r="H2" s="508"/>
      <c r="I2" s="508"/>
      <c r="J2" s="509"/>
      <c r="K2" s="43"/>
      <c r="L2" s="504"/>
      <c r="M2" s="506"/>
    </row>
    <row r="3" spans="1:11" ht="12.75">
      <c r="A3" s="39" t="s">
        <v>75</v>
      </c>
      <c r="B3" s="6"/>
      <c r="C3" s="6"/>
      <c r="D3" s="6"/>
      <c r="E3" s="6"/>
      <c r="F3" s="33"/>
      <c r="G3" s="6" t="s">
        <v>356</v>
      </c>
      <c r="H3" s="6"/>
      <c r="I3" s="6"/>
      <c r="J3" s="6"/>
      <c r="K3" s="30">
        <v>0.8</v>
      </c>
    </row>
    <row r="4" spans="1:11" ht="12.75">
      <c r="A4" s="502" t="s">
        <v>4</v>
      </c>
      <c r="B4" s="6"/>
      <c r="C4" s="6"/>
      <c r="D4" s="6"/>
      <c r="E4" s="6"/>
      <c r="F4" s="31"/>
      <c r="G4" s="6" t="s">
        <v>357</v>
      </c>
      <c r="H4" s="6"/>
      <c r="I4" s="6"/>
      <c r="J4" s="6"/>
      <c r="K4" s="31"/>
    </row>
    <row r="5" spans="1:11" ht="12.75">
      <c r="A5" s="502"/>
      <c r="B5" s="6"/>
      <c r="C5" s="320" t="s">
        <v>245</v>
      </c>
      <c r="D5" s="6"/>
      <c r="E5" s="6"/>
      <c r="F5" s="31"/>
      <c r="G5" s="6" t="s">
        <v>358</v>
      </c>
      <c r="H5" s="6"/>
      <c r="I5" s="6"/>
      <c r="J5" s="6"/>
      <c r="K5" s="31">
        <v>2</v>
      </c>
    </row>
    <row r="6" spans="1:11" ht="12.75">
      <c r="A6" s="502"/>
      <c r="B6" s="6"/>
      <c r="C6" s="320" t="s">
        <v>19</v>
      </c>
      <c r="D6" s="6"/>
      <c r="E6" s="10"/>
      <c r="F6" s="31"/>
      <c r="G6" s="16" t="s">
        <v>359</v>
      </c>
      <c r="H6" s="6" t="s">
        <v>360</v>
      </c>
      <c r="I6" s="6"/>
      <c r="J6" s="10"/>
      <c r="K6" s="31">
        <v>1.5</v>
      </c>
    </row>
    <row r="7" spans="1:11" ht="12.75">
      <c r="A7" s="502"/>
      <c r="B7" s="6"/>
      <c r="C7" s="6"/>
      <c r="D7" s="6"/>
      <c r="E7" s="6"/>
      <c r="F7" s="31"/>
      <c r="G7" s="16" t="s">
        <v>361</v>
      </c>
      <c r="H7" s="6"/>
      <c r="I7" s="6"/>
      <c r="J7" s="6"/>
      <c r="K7" s="31">
        <v>0.2</v>
      </c>
    </row>
    <row r="8" spans="1:11" ht="12.75">
      <c r="A8" s="502"/>
      <c r="B8" s="6"/>
      <c r="C8" s="6"/>
      <c r="D8" s="6"/>
      <c r="E8" s="10"/>
      <c r="F8" s="31"/>
      <c r="G8" s="16" t="s">
        <v>362</v>
      </c>
      <c r="H8" s="6"/>
      <c r="I8" s="6"/>
      <c r="J8" s="10"/>
      <c r="K8" s="31"/>
    </row>
    <row r="9" spans="1:11" ht="12.75">
      <c r="A9" s="502"/>
      <c r="B9" s="6"/>
      <c r="C9" s="6"/>
      <c r="D9" s="6"/>
      <c r="E9" s="6"/>
      <c r="F9" s="31"/>
      <c r="G9" s="16" t="s">
        <v>363</v>
      </c>
      <c r="H9" s="6"/>
      <c r="I9" s="6"/>
      <c r="J9" s="6"/>
      <c r="K9" s="31" t="s">
        <v>0</v>
      </c>
    </row>
    <row r="10" spans="1:11" ht="13.5" thickBot="1">
      <c r="A10" s="502"/>
      <c r="B10" s="16"/>
      <c r="C10" s="6"/>
      <c r="D10" s="6"/>
      <c r="E10" s="10"/>
      <c r="F10" s="32"/>
      <c r="G10" s="16" t="s">
        <v>364</v>
      </c>
      <c r="H10" s="6"/>
      <c r="I10" s="6"/>
      <c r="J10" s="10"/>
      <c r="K10" s="32">
        <v>2.5</v>
      </c>
    </row>
    <row r="11" spans="1:13" ht="13.5" thickBot="1">
      <c r="A11" s="42">
        <f>SUM(F11,K11)</f>
        <v>7</v>
      </c>
      <c r="B11" s="62"/>
      <c r="C11" s="16"/>
      <c r="D11" s="6"/>
      <c r="E11" s="6"/>
      <c r="F11" s="52">
        <f>SUM(F3:F10)</f>
        <v>0</v>
      </c>
      <c r="G11" s="62"/>
      <c r="H11" s="16"/>
      <c r="I11" s="6"/>
      <c r="J11" s="6"/>
      <c r="K11" s="52">
        <f>SUM(K3:K10)</f>
        <v>7</v>
      </c>
      <c r="L11" s="12">
        <v>120</v>
      </c>
      <c r="M11" s="13">
        <v>0</v>
      </c>
    </row>
    <row r="12" spans="1:11" ht="12.75">
      <c r="A12" s="40" t="s">
        <v>76</v>
      </c>
      <c r="B12" s="28" t="s">
        <v>365</v>
      </c>
      <c r="C12" s="23"/>
      <c r="D12" s="23"/>
      <c r="E12" s="23"/>
      <c r="F12" s="156">
        <v>1.2</v>
      </c>
      <c r="G12" s="151" t="s">
        <v>370</v>
      </c>
      <c r="H12" s="148"/>
      <c r="I12" s="148"/>
      <c r="J12" s="202"/>
      <c r="K12" s="158"/>
    </row>
    <row r="13" spans="1:11" ht="12.75" customHeight="1">
      <c r="A13" s="517" t="s">
        <v>173</v>
      </c>
      <c r="B13" s="29" t="s">
        <v>366</v>
      </c>
      <c r="C13" s="6"/>
      <c r="D13" s="6"/>
      <c r="F13" s="157">
        <v>2.4</v>
      </c>
      <c r="G13" s="101" t="s">
        <v>371</v>
      </c>
      <c r="H13" s="16"/>
      <c r="I13" s="16"/>
      <c r="J13" s="203"/>
      <c r="K13" s="131">
        <v>1.2</v>
      </c>
    </row>
    <row r="14" spans="1:17" ht="12.75">
      <c r="A14" s="517"/>
      <c r="B14" s="29" t="s">
        <v>367</v>
      </c>
      <c r="C14" s="6"/>
      <c r="D14" s="6"/>
      <c r="E14" s="6"/>
      <c r="F14" s="157">
        <v>0.2</v>
      </c>
      <c r="G14" s="101" t="s">
        <v>372</v>
      </c>
      <c r="H14" s="16"/>
      <c r="I14" s="16"/>
      <c r="J14" s="429"/>
      <c r="K14" s="131">
        <v>2</v>
      </c>
      <c r="Q14" s="6"/>
    </row>
    <row r="15" spans="1:11" ht="12.75">
      <c r="A15" s="517"/>
      <c r="B15" s="29" t="s">
        <v>368</v>
      </c>
      <c r="C15" s="6"/>
      <c r="D15" s="6"/>
      <c r="E15" s="6"/>
      <c r="F15" s="157">
        <v>2.7</v>
      </c>
      <c r="G15" s="29" t="s">
        <v>373</v>
      </c>
      <c r="H15" s="6"/>
      <c r="I15" s="6"/>
      <c r="J15" s="25"/>
      <c r="K15" s="158">
        <v>1.6</v>
      </c>
    </row>
    <row r="16" spans="1:11" ht="13.5" thickBot="1">
      <c r="A16" s="517"/>
      <c r="B16" s="29" t="s">
        <v>369</v>
      </c>
      <c r="C16" s="6"/>
      <c r="D16" s="6"/>
      <c r="E16" s="6"/>
      <c r="F16" s="157">
        <v>0.2</v>
      </c>
      <c r="G16" s="29" t="s">
        <v>374</v>
      </c>
      <c r="H16" s="6"/>
      <c r="I16" s="6"/>
      <c r="J16" s="25"/>
      <c r="K16" s="131">
        <v>0.8</v>
      </c>
    </row>
    <row r="17" spans="1:11" ht="12.75">
      <c r="A17" s="517"/>
      <c r="B17" s="439" t="s">
        <v>384</v>
      </c>
      <c r="C17" s="440"/>
      <c r="D17" s="440"/>
      <c r="E17" s="441"/>
      <c r="F17" s="157" t="s">
        <v>0</v>
      </c>
      <c r="G17" s="29"/>
      <c r="H17" s="6"/>
      <c r="I17" s="6"/>
      <c r="J17" s="25"/>
      <c r="K17" s="131"/>
    </row>
    <row r="18" spans="1:11" ht="12.75">
      <c r="A18" s="517"/>
      <c r="B18" s="289" t="s">
        <v>354</v>
      </c>
      <c r="C18" s="283"/>
      <c r="D18" s="283"/>
      <c r="E18" s="442"/>
      <c r="F18" s="157"/>
      <c r="G18" s="29"/>
      <c r="H18" s="6"/>
      <c r="I18" s="6"/>
      <c r="J18" s="25"/>
      <c r="K18" s="131"/>
    </row>
    <row r="19" spans="1:11" ht="13.5" thickBot="1">
      <c r="A19" s="517"/>
      <c r="B19" s="289" t="s">
        <v>355</v>
      </c>
      <c r="C19" s="283"/>
      <c r="D19" s="283"/>
      <c r="E19" s="443"/>
      <c r="F19" s="159"/>
      <c r="G19" s="29"/>
      <c r="H19" s="6"/>
      <c r="I19" s="6"/>
      <c r="J19" s="25"/>
      <c r="K19" s="161"/>
    </row>
    <row r="20" spans="1:13" ht="15.75" thickBot="1">
      <c r="A20" s="42">
        <f>SUM(F20,K20)</f>
        <v>12.3</v>
      </c>
      <c r="B20" s="284" t="s">
        <v>385</v>
      </c>
      <c r="C20" s="283"/>
      <c r="D20" s="283"/>
      <c r="E20" s="444"/>
      <c r="F20" s="160">
        <f>SUM(F12:F19)</f>
        <v>6.7</v>
      </c>
      <c r="G20" s="66"/>
      <c r="H20" s="65"/>
      <c r="I20" s="65"/>
      <c r="J20" s="430"/>
      <c r="K20" s="50">
        <f>SUM(K12:K19)</f>
        <v>5.6000000000000005</v>
      </c>
      <c r="L20" s="12">
        <v>240</v>
      </c>
      <c r="M20" s="13">
        <v>120</v>
      </c>
    </row>
    <row r="21" spans="1:22" ht="12.75">
      <c r="A21" s="197" t="s">
        <v>10</v>
      </c>
      <c r="B21" s="28" t="s">
        <v>375</v>
      </c>
      <c r="C21" s="23"/>
      <c r="D21" s="23"/>
      <c r="E21" s="24"/>
      <c r="F21" s="432"/>
      <c r="G21" s="289" t="s">
        <v>386</v>
      </c>
      <c r="H21" s="323"/>
      <c r="I21" s="323"/>
      <c r="J21" s="438"/>
      <c r="K21" s="14"/>
      <c r="T21" s="6"/>
      <c r="U21" s="6"/>
      <c r="V21" s="7"/>
    </row>
    <row r="22" spans="1:22" ht="12.75" customHeight="1" thickBot="1">
      <c r="A22" s="518" t="s">
        <v>5</v>
      </c>
      <c r="B22" s="29" t="s">
        <v>376</v>
      </c>
      <c r="C22" s="6"/>
      <c r="D22" s="6"/>
      <c r="E22" s="25"/>
      <c r="F22" s="131">
        <v>1.8</v>
      </c>
      <c r="G22" s="437" t="s">
        <v>482</v>
      </c>
      <c r="H22" s="435"/>
      <c r="I22" s="435"/>
      <c r="J22" s="436"/>
      <c r="K22" s="9"/>
      <c r="T22" s="6"/>
      <c r="U22" s="6"/>
      <c r="V22" s="7"/>
    </row>
    <row r="23" spans="1:22" ht="12.75">
      <c r="A23" s="518"/>
      <c r="B23" s="29" t="s">
        <v>377</v>
      </c>
      <c r="C23" s="6"/>
      <c r="D23" s="6"/>
      <c r="E23" s="25"/>
      <c r="F23" s="131">
        <v>2.2</v>
      </c>
      <c r="G23" s="445" t="s">
        <v>387</v>
      </c>
      <c r="H23" s="445"/>
      <c r="I23" s="445"/>
      <c r="J23" s="446"/>
      <c r="K23" s="9">
        <v>0.9</v>
      </c>
      <c r="T23" s="6"/>
      <c r="U23" s="6"/>
      <c r="V23" s="7"/>
    </row>
    <row r="24" spans="1:22" ht="12.75">
      <c r="A24" s="518"/>
      <c r="B24" s="29" t="s">
        <v>378</v>
      </c>
      <c r="C24" s="6"/>
      <c r="D24" s="6"/>
      <c r="E24" s="25"/>
      <c r="F24" s="131">
        <v>1.4</v>
      </c>
      <c r="G24" s="16" t="s">
        <v>388</v>
      </c>
      <c r="H24" s="6"/>
      <c r="I24" s="6"/>
      <c r="J24" s="25"/>
      <c r="K24" s="9"/>
      <c r="T24" s="6"/>
      <c r="U24" s="6"/>
      <c r="V24" s="7"/>
    </row>
    <row r="25" spans="1:22" ht="12.75">
      <c r="A25" s="518"/>
      <c r="B25" s="29" t="s">
        <v>379</v>
      </c>
      <c r="C25" s="6"/>
      <c r="D25" s="6"/>
      <c r="E25" s="25"/>
      <c r="F25" s="131">
        <v>1.1</v>
      </c>
      <c r="G25" s="16" t="s">
        <v>389</v>
      </c>
      <c r="H25" s="6"/>
      <c r="I25" s="6"/>
      <c r="J25" s="8"/>
      <c r="K25" s="9"/>
      <c r="T25" s="10"/>
      <c r="U25" s="6"/>
      <c r="V25" s="7"/>
    </row>
    <row r="26" spans="1:22" ht="12.75">
      <c r="A26" s="518"/>
      <c r="B26" s="101" t="s">
        <v>380</v>
      </c>
      <c r="C26" s="431"/>
      <c r="D26" s="431"/>
      <c r="E26" s="434"/>
      <c r="F26" s="131">
        <v>0.5</v>
      </c>
      <c r="G26" s="16" t="s">
        <v>390</v>
      </c>
      <c r="H26" s="6"/>
      <c r="I26" s="6"/>
      <c r="J26" s="8"/>
      <c r="K26" s="9"/>
      <c r="R26" s="67"/>
      <c r="S26" s="6"/>
      <c r="T26" s="6"/>
      <c r="U26" s="6"/>
      <c r="V26" s="7"/>
    </row>
    <row r="27" spans="1:22" ht="12.75">
      <c r="A27" s="518"/>
      <c r="B27" s="101" t="s">
        <v>381</v>
      </c>
      <c r="C27" s="427"/>
      <c r="D27" s="427"/>
      <c r="E27" s="428"/>
      <c r="F27" s="131">
        <v>0.1</v>
      </c>
      <c r="G27" s="16" t="s">
        <v>391</v>
      </c>
      <c r="H27" s="6"/>
      <c r="I27" s="6"/>
      <c r="J27" s="8"/>
      <c r="K27" s="9">
        <v>4.5</v>
      </c>
      <c r="R27" s="16"/>
      <c r="S27" s="6"/>
      <c r="T27" s="6"/>
      <c r="U27" s="6"/>
      <c r="V27" s="7"/>
    </row>
    <row r="28" spans="1:22" ht="13.5" thickBot="1">
      <c r="A28" s="518"/>
      <c r="B28" s="289" t="s">
        <v>382</v>
      </c>
      <c r="C28" s="322"/>
      <c r="D28" s="322"/>
      <c r="E28" s="321"/>
      <c r="F28" s="433" t="s">
        <v>0</v>
      </c>
      <c r="G28" s="16" t="s">
        <v>392</v>
      </c>
      <c r="H28" s="6"/>
      <c r="I28" s="6"/>
      <c r="J28" s="8"/>
      <c r="K28" s="11"/>
      <c r="R28" s="16"/>
      <c r="S28" s="6"/>
      <c r="T28" s="6"/>
      <c r="U28" s="6"/>
      <c r="V28" s="7"/>
    </row>
    <row r="29" spans="1:13" ht="13.5" thickBot="1">
      <c r="A29" s="130">
        <f>SUM(F29,K29)</f>
        <v>12.5</v>
      </c>
      <c r="B29" s="437" t="s">
        <v>383</v>
      </c>
      <c r="C29" s="435"/>
      <c r="D29" s="435"/>
      <c r="E29" s="436"/>
      <c r="F29" s="196">
        <f>SUM(F21:F28)</f>
        <v>7.1</v>
      </c>
      <c r="G29" s="16"/>
      <c r="H29" s="6"/>
      <c r="I29" s="6"/>
      <c r="J29" s="8"/>
      <c r="K29" s="44">
        <f>SUM(K21:K28)</f>
        <v>5.4</v>
      </c>
      <c r="L29" s="12">
        <v>240</v>
      </c>
      <c r="M29" s="13">
        <v>300</v>
      </c>
    </row>
    <row r="30" spans="1:22" ht="12.75">
      <c r="A30" s="41" t="s">
        <v>11</v>
      </c>
      <c r="B30" s="23" t="s">
        <v>279</v>
      </c>
      <c r="C30" s="23"/>
      <c r="D30" s="23"/>
      <c r="E30" s="23"/>
      <c r="F30" s="33">
        <v>0.6</v>
      </c>
      <c r="G30" s="28" t="s">
        <v>393</v>
      </c>
      <c r="H30" s="23"/>
      <c r="I30" s="23"/>
      <c r="J30" s="23"/>
      <c r="K30" s="30">
        <v>1.6</v>
      </c>
      <c r="R30" s="16"/>
      <c r="S30" s="16"/>
      <c r="T30" s="16"/>
      <c r="U30" s="16"/>
      <c r="V30" s="99"/>
    </row>
    <row r="31" spans="1:22" ht="12.75" customHeight="1">
      <c r="A31" s="510" t="s">
        <v>6</v>
      </c>
      <c r="B31" s="165" t="s">
        <v>280</v>
      </c>
      <c r="C31" s="6"/>
      <c r="D31" s="6"/>
      <c r="E31" s="6"/>
      <c r="F31" s="31">
        <v>0.8</v>
      </c>
      <c r="G31" s="29" t="s">
        <v>394</v>
      </c>
      <c r="H31" s="6"/>
      <c r="I31" s="6"/>
      <c r="J31" s="25"/>
      <c r="K31" s="20">
        <v>0.8</v>
      </c>
      <c r="R31" s="16"/>
      <c r="S31" s="16"/>
      <c r="T31" s="16"/>
      <c r="U31" s="16"/>
      <c r="V31" s="99"/>
    </row>
    <row r="32" spans="1:22" ht="13.5" thickBot="1">
      <c r="A32" s="510"/>
      <c r="B32" s="166" t="s">
        <v>339</v>
      </c>
      <c r="C32" s="167"/>
      <c r="D32" s="167"/>
      <c r="E32" s="168"/>
      <c r="F32" s="31">
        <v>1.1</v>
      </c>
      <c r="G32" s="29" t="s">
        <v>395</v>
      </c>
      <c r="H32" s="6"/>
      <c r="I32" s="6"/>
      <c r="J32" s="25"/>
      <c r="K32" s="21">
        <v>1.6</v>
      </c>
      <c r="R32" s="16"/>
      <c r="S32" s="16"/>
      <c r="T32" s="16"/>
      <c r="U32" s="67"/>
      <c r="V32" s="99"/>
    </row>
    <row r="33" spans="1:22" ht="13.5" thickBot="1">
      <c r="A33" s="510"/>
      <c r="B33" s="241" t="s">
        <v>223</v>
      </c>
      <c r="C33" s="242"/>
      <c r="D33" s="243"/>
      <c r="E33" s="167"/>
      <c r="F33" s="31">
        <v>2.2</v>
      </c>
      <c r="G33" s="29" t="s">
        <v>396</v>
      </c>
      <c r="H33" s="6"/>
      <c r="I33" s="6"/>
      <c r="J33" s="25"/>
      <c r="K33" s="21">
        <v>0.8</v>
      </c>
      <c r="R33" s="16"/>
      <c r="S33" s="16"/>
      <c r="T33" s="16"/>
      <c r="U33" s="16"/>
      <c r="V33" s="99"/>
    </row>
    <row r="34" spans="1:22" ht="12.75">
      <c r="A34" s="510"/>
      <c r="B34" s="169" t="s">
        <v>224</v>
      </c>
      <c r="C34" s="167"/>
      <c r="D34" s="167"/>
      <c r="E34" s="167"/>
      <c r="F34" s="31">
        <v>0.6</v>
      </c>
      <c r="G34" s="101" t="s">
        <v>361</v>
      </c>
      <c r="H34" s="6"/>
      <c r="I34" s="6"/>
      <c r="J34" s="25"/>
      <c r="K34" s="21">
        <v>0.2</v>
      </c>
      <c r="R34" s="16"/>
      <c r="S34" s="16"/>
      <c r="T34" s="16"/>
      <c r="U34" s="16"/>
      <c r="V34" s="99"/>
    </row>
    <row r="35" spans="1:22" ht="12.75">
      <c r="A35" s="510"/>
      <c r="B35" s="246" t="s">
        <v>350</v>
      </c>
      <c r="C35" s="247"/>
      <c r="D35" s="247"/>
      <c r="E35" s="247"/>
      <c r="F35" s="31"/>
      <c r="G35" s="101"/>
      <c r="H35" s="6"/>
      <c r="I35" s="6"/>
      <c r="J35" s="25"/>
      <c r="K35" s="21"/>
      <c r="R35" s="16"/>
      <c r="S35" s="16"/>
      <c r="T35" s="16"/>
      <c r="U35" s="16"/>
      <c r="V35" s="99"/>
    </row>
    <row r="36" spans="1:22" ht="12.75">
      <c r="A36" s="510"/>
      <c r="B36" s="248" t="s">
        <v>351</v>
      </c>
      <c r="C36" s="247"/>
      <c r="D36" s="247"/>
      <c r="E36" s="247"/>
      <c r="F36" s="31"/>
      <c r="G36" s="29"/>
      <c r="H36" s="6"/>
      <c r="I36" s="6"/>
      <c r="J36" s="6"/>
      <c r="K36" s="31"/>
      <c r="R36" s="16"/>
      <c r="S36" s="16"/>
      <c r="T36" s="16"/>
      <c r="U36" s="16"/>
      <c r="V36" s="99"/>
    </row>
    <row r="37" spans="1:22" ht="13.5" thickBot="1">
      <c r="A37" s="510"/>
      <c r="B37" s="248" t="s">
        <v>352</v>
      </c>
      <c r="C37" s="247"/>
      <c r="D37" s="247"/>
      <c r="E37" s="426" t="s">
        <v>353</v>
      </c>
      <c r="F37" s="34"/>
      <c r="G37" s="29"/>
      <c r="H37" s="51"/>
      <c r="I37" s="6"/>
      <c r="J37" s="6"/>
      <c r="K37" s="34"/>
      <c r="R37" s="16"/>
      <c r="S37" s="16"/>
      <c r="T37" s="16"/>
      <c r="U37" s="16"/>
      <c r="V37" s="99"/>
    </row>
    <row r="38" spans="1:22" ht="13.5" thickBot="1">
      <c r="A38" s="42">
        <f>SUM(F38,K38)</f>
        <v>10.3</v>
      </c>
      <c r="B38" s="245"/>
      <c r="C38" s="244"/>
      <c r="D38" s="244"/>
      <c r="E38" s="170"/>
      <c r="F38" s="206">
        <f>SUM(F30:F37)</f>
        <v>5.3</v>
      </c>
      <c r="G38" s="62"/>
      <c r="H38" s="16"/>
      <c r="I38" s="16"/>
      <c r="J38" s="64"/>
      <c r="K38" s="44">
        <f>SUM(K30:K37)</f>
        <v>5</v>
      </c>
      <c r="L38" s="12">
        <v>210</v>
      </c>
      <c r="M38" s="13">
        <v>300</v>
      </c>
      <c r="R38" s="16"/>
      <c r="S38" s="16"/>
      <c r="T38" s="16"/>
      <c r="U38" s="16"/>
      <c r="V38" s="67"/>
    </row>
    <row r="39" spans="1:11" ht="13.5" thickBot="1">
      <c r="A39" s="205" t="s">
        <v>12</v>
      </c>
      <c r="B39" s="151" t="s">
        <v>279</v>
      </c>
      <c r="C39" s="148"/>
      <c r="D39" s="148"/>
      <c r="E39" s="148"/>
      <c r="F39" s="152">
        <v>0.6</v>
      </c>
      <c r="G39" s="324"/>
      <c r="H39" s="325"/>
      <c r="I39" s="325"/>
      <c r="J39" s="326"/>
      <c r="K39" s="20"/>
    </row>
    <row r="40" spans="1:11" ht="12.75" customHeight="1">
      <c r="A40" s="511" t="s">
        <v>7</v>
      </c>
      <c r="B40" s="101" t="s">
        <v>397</v>
      </c>
      <c r="C40" s="16"/>
      <c r="D40" s="16"/>
      <c r="E40" s="16"/>
      <c r="F40" s="153"/>
      <c r="G40" s="28" t="s">
        <v>281</v>
      </c>
      <c r="H40" s="23"/>
      <c r="I40" s="23"/>
      <c r="J40" s="24"/>
      <c r="K40" s="20">
        <v>1</v>
      </c>
    </row>
    <row r="41" spans="1:11" ht="13.5" thickBot="1">
      <c r="A41" s="511"/>
      <c r="B41" s="208" t="s">
        <v>398</v>
      </c>
      <c r="C41" s="169"/>
      <c r="D41" s="169"/>
      <c r="E41" s="207"/>
      <c r="F41" s="153"/>
      <c r="G41" s="29" t="s">
        <v>121</v>
      </c>
      <c r="H41" s="6"/>
      <c r="I41" s="6"/>
      <c r="J41" s="25"/>
      <c r="K41" s="21">
        <v>1</v>
      </c>
    </row>
    <row r="42" spans="1:11" ht="13.5" thickBot="1">
      <c r="A42" s="511"/>
      <c r="B42" s="208" t="s">
        <v>399</v>
      </c>
      <c r="C42" s="169"/>
      <c r="D42" s="169"/>
      <c r="E42" s="169"/>
      <c r="F42" s="153"/>
      <c r="G42" s="254" t="s">
        <v>122</v>
      </c>
      <c r="H42" s="255"/>
      <c r="I42" s="255"/>
      <c r="J42" s="256"/>
      <c r="K42" s="21">
        <v>2</v>
      </c>
    </row>
    <row r="43" spans="1:11" ht="12.75">
      <c r="A43" s="511"/>
      <c r="B43" s="208" t="s">
        <v>400</v>
      </c>
      <c r="C43" s="169"/>
      <c r="D43" s="169"/>
      <c r="E43" s="169"/>
      <c r="F43" s="153"/>
      <c r="G43" s="101" t="s">
        <v>300</v>
      </c>
      <c r="H43" s="6"/>
      <c r="I43" s="6"/>
      <c r="J43" s="25"/>
      <c r="K43" s="21">
        <v>0.8</v>
      </c>
    </row>
    <row r="44" spans="1:11" ht="12.75">
      <c r="A44" s="511"/>
      <c r="B44" s="208" t="s">
        <v>401</v>
      </c>
      <c r="C44" s="167"/>
      <c r="D44" s="167"/>
      <c r="E44" s="167"/>
      <c r="F44" s="31"/>
      <c r="G44" s="29"/>
      <c r="H44" s="6"/>
      <c r="I44" s="6"/>
      <c r="J44" s="25"/>
      <c r="K44" s="21"/>
    </row>
    <row r="45" spans="1:11" ht="12.75">
      <c r="A45" s="511"/>
      <c r="B45" s="208" t="s">
        <v>402</v>
      </c>
      <c r="C45" s="167"/>
      <c r="D45" s="167"/>
      <c r="E45" s="167"/>
      <c r="F45" s="31">
        <v>6.4</v>
      </c>
      <c r="G45" s="101"/>
      <c r="H45" s="6"/>
      <c r="I45" s="6"/>
      <c r="J45" s="25"/>
      <c r="K45" s="21"/>
    </row>
    <row r="46" spans="1:11" ht="13.5" thickBot="1">
      <c r="A46" s="511"/>
      <c r="B46" s="165" t="s">
        <v>403</v>
      </c>
      <c r="C46" s="67"/>
      <c r="D46" s="67"/>
      <c r="E46" s="16" t="s">
        <v>404</v>
      </c>
      <c r="F46" s="34">
        <v>0.2</v>
      </c>
      <c r="G46" s="101"/>
      <c r="H46" s="6"/>
      <c r="I46" s="6"/>
      <c r="J46" s="25"/>
      <c r="K46" s="21"/>
    </row>
    <row r="47" spans="1:13" ht="13.5" thickBot="1">
      <c r="A47" s="130">
        <f>SUM(F47,K47)</f>
        <v>12</v>
      </c>
      <c r="B47" s="423" t="s">
        <v>348</v>
      </c>
      <c r="C47" s="424"/>
      <c r="D47" s="424"/>
      <c r="E47" s="425" t="s">
        <v>349</v>
      </c>
      <c r="F47" s="251">
        <f>SUM(F39:F46)</f>
        <v>7.2</v>
      </c>
      <c r="G47" s="63"/>
      <c r="H47" s="65"/>
      <c r="I47" s="26"/>
      <c r="J47" s="27"/>
      <c r="K47" s="50">
        <f>SUM(K39:K46)</f>
        <v>4.8</v>
      </c>
      <c r="L47" s="12">
        <v>210</v>
      </c>
      <c r="M47" s="13">
        <v>90</v>
      </c>
    </row>
    <row r="48" spans="1:11" ht="12.75">
      <c r="A48" s="327" t="s">
        <v>13</v>
      </c>
      <c r="B48" s="151"/>
      <c r="C48" s="148"/>
      <c r="D48" s="148"/>
      <c r="E48" s="202"/>
      <c r="F48" s="199"/>
      <c r="G48" s="23"/>
      <c r="H48" s="23"/>
      <c r="I48" s="23"/>
      <c r="J48" s="24"/>
      <c r="K48" s="20"/>
    </row>
    <row r="49" spans="1:11" ht="12.75" customHeight="1">
      <c r="A49" s="519" t="s">
        <v>2</v>
      </c>
      <c r="B49" s="288" t="s">
        <v>436</v>
      </c>
      <c r="C49" s="481"/>
      <c r="D49" s="481"/>
      <c r="E49" s="482"/>
      <c r="F49" s="200"/>
      <c r="G49" s="16" t="s">
        <v>441</v>
      </c>
      <c r="H49" s="6"/>
      <c r="I49" s="6"/>
      <c r="J49" s="25"/>
      <c r="K49" s="21"/>
    </row>
    <row r="50" spans="1:11" ht="12.75">
      <c r="A50" s="519"/>
      <c r="B50" s="289" t="s">
        <v>437</v>
      </c>
      <c r="C50" s="284"/>
      <c r="D50" s="284"/>
      <c r="E50" s="480"/>
      <c r="F50" s="200"/>
      <c r="G50" s="16"/>
      <c r="H50" s="6"/>
      <c r="I50" s="6"/>
      <c r="J50" s="25"/>
      <c r="K50" s="21"/>
    </row>
    <row r="51" spans="1:11" ht="12.75">
      <c r="A51" s="519"/>
      <c r="B51" s="289" t="s">
        <v>438</v>
      </c>
      <c r="C51" s="284"/>
      <c r="D51" s="284"/>
      <c r="E51" s="480"/>
      <c r="F51" s="200"/>
      <c r="G51" s="16"/>
      <c r="H51" s="6"/>
      <c r="I51" s="6"/>
      <c r="J51" s="257"/>
      <c r="K51" s="21"/>
    </row>
    <row r="52" spans="1:11" ht="12.75">
      <c r="A52" s="519"/>
      <c r="B52" s="289" t="s">
        <v>439</v>
      </c>
      <c r="C52" s="284"/>
      <c r="D52" s="284"/>
      <c r="E52" s="480"/>
      <c r="F52" s="131"/>
      <c r="G52" s="16" t="s">
        <v>442</v>
      </c>
      <c r="H52" s="6"/>
      <c r="I52" s="6"/>
      <c r="J52" s="25"/>
      <c r="K52" s="21">
        <v>1</v>
      </c>
    </row>
    <row r="53" spans="1:11" ht="12.75">
      <c r="A53" s="519"/>
      <c r="B53" s="289"/>
      <c r="C53" s="284"/>
      <c r="D53" s="284"/>
      <c r="E53" s="487" t="s">
        <v>440</v>
      </c>
      <c r="F53" s="131"/>
      <c r="G53" s="16"/>
      <c r="H53" s="6"/>
      <c r="I53" s="6"/>
      <c r="J53" s="25"/>
      <c r="K53" s="21"/>
    </row>
    <row r="54" spans="1:11" ht="12.75">
      <c r="A54" s="519"/>
      <c r="B54" s="483"/>
      <c r="C54" s="484"/>
      <c r="D54" s="484"/>
      <c r="E54" s="485"/>
      <c r="F54" s="131"/>
      <c r="G54" s="16"/>
      <c r="I54" s="6"/>
      <c r="J54" s="25"/>
      <c r="K54" s="21"/>
    </row>
    <row r="55" spans="1:11" ht="13.5" thickBot="1">
      <c r="A55" s="519"/>
      <c r="B55" s="483"/>
      <c r="C55" s="484"/>
      <c r="D55" s="484"/>
      <c r="E55" s="486"/>
      <c r="F55" s="448"/>
      <c r="G55" s="16"/>
      <c r="H55" s="6"/>
      <c r="I55" s="6"/>
      <c r="J55" s="25"/>
      <c r="K55" s="22"/>
    </row>
    <row r="56" spans="1:13" ht="13.5" thickBot="1">
      <c r="A56" s="449">
        <f>SUM(F56,K56)</f>
        <v>1</v>
      </c>
      <c r="B56" s="447"/>
      <c r="C56" s="451"/>
      <c r="D56" s="451"/>
      <c r="E56" s="452"/>
      <c r="F56" s="450">
        <f>SUM(F48:F55)</f>
        <v>0</v>
      </c>
      <c r="G56" s="16"/>
      <c r="H56" s="16"/>
      <c r="I56" s="6"/>
      <c r="J56" s="25"/>
      <c r="K56" s="132">
        <f>SUM(K48:K55)</f>
        <v>1</v>
      </c>
      <c r="L56" s="12">
        <v>20</v>
      </c>
      <c r="M56" s="13">
        <v>480</v>
      </c>
    </row>
    <row r="57" spans="1:11" ht="12.75">
      <c r="A57" s="129" t="s">
        <v>14</v>
      </c>
      <c r="B57" s="249" t="s">
        <v>443</v>
      </c>
      <c r="C57" s="238"/>
      <c r="D57" s="238"/>
      <c r="E57" s="239"/>
      <c r="F57" s="252">
        <v>0.8</v>
      </c>
      <c r="G57" s="151" t="s">
        <v>450</v>
      </c>
      <c r="H57" s="148"/>
      <c r="I57" s="148"/>
      <c r="J57" s="202"/>
      <c r="K57" s="199">
        <v>0.6</v>
      </c>
    </row>
    <row r="58" spans="1:11" ht="12.75" customHeight="1">
      <c r="A58" s="501" t="s">
        <v>3</v>
      </c>
      <c r="B58" s="240" t="s">
        <v>444</v>
      </c>
      <c r="C58" s="237"/>
      <c r="D58" s="237"/>
      <c r="E58" s="250"/>
      <c r="F58" s="253">
        <v>1.2</v>
      </c>
      <c r="G58" s="101" t="s">
        <v>451</v>
      </c>
      <c r="H58" s="16"/>
      <c r="I58" s="16"/>
      <c r="J58" s="162"/>
      <c r="K58" s="131">
        <v>0.6</v>
      </c>
    </row>
    <row r="59" spans="1:11" ht="12.75">
      <c r="A59" s="501"/>
      <c r="B59" s="287" t="s">
        <v>445</v>
      </c>
      <c r="C59" s="285"/>
      <c r="D59" s="285"/>
      <c r="E59" s="286"/>
      <c r="F59" s="253">
        <v>1.2</v>
      </c>
      <c r="G59" s="101" t="s">
        <v>452</v>
      </c>
      <c r="H59" s="16"/>
      <c r="I59" s="16"/>
      <c r="J59" s="162"/>
      <c r="K59" s="131">
        <v>0.6</v>
      </c>
    </row>
    <row r="60" spans="1:11" ht="12.75">
      <c r="A60" s="501"/>
      <c r="B60" s="287" t="s">
        <v>446</v>
      </c>
      <c r="C60" s="285"/>
      <c r="D60" s="285"/>
      <c r="E60" s="286"/>
      <c r="F60" s="253">
        <v>0.4</v>
      </c>
      <c r="G60" s="101" t="s">
        <v>453</v>
      </c>
      <c r="H60" s="16"/>
      <c r="I60" s="16"/>
      <c r="J60" s="203"/>
      <c r="K60" s="200">
        <v>0.6</v>
      </c>
    </row>
    <row r="61" spans="1:11" ht="12.75">
      <c r="A61" s="501"/>
      <c r="B61" s="287" t="s">
        <v>447</v>
      </c>
      <c r="C61" s="285"/>
      <c r="D61" s="285"/>
      <c r="E61" s="286"/>
      <c r="F61" s="253"/>
      <c r="G61" s="101" t="s">
        <v>454</v>
      </c>
      <c r="H61" s="16"/>
      <c r="I61" s="16"/>
      <c r="J61" s="203"/>
      <c r="K61" s="200">
        <v>0.4</v>
      </c>
    </row>
    <row r="62" spans="1:11" ht="12.75">
      <c r="A62" s="501"/>
      <c r="B62" s="488" t="s">
        <v>448</v>
      </c>
      <c r="C62" s="16"/>
      <c r="D62" s="16"/>
      <c r="E62" s="203"/>
      <c r="F62" s="31">
        <v>3.2</v>
      </c>
      <c r="G62" s="101" t="s">
        <v>455</v>
      </c>
      <c r="H62" s="16"/>
      <c r="I62" s="16"/>
      <c r="J62" s="203"/>
      <c r="K62" s="200">
        <v>0.4</v>
      </c>
    </row>
    <row r="63" spans="1:11" ht="12.75">
      <c r="A63" s="501"/>
      <c r="B63" s="101" t="s">
        <v>449</v>
      </c>
      <c r="C63" s="16"/>
      <c r="D63" s="16"/>
      <c r="E63" s="203"/>
      <c r="F63" s="31">
        <v>0.2</v>
      </c>
      <c r="G63" s="101" t="s">
        <v>456</v>
      </c>
      <c r="H63" s="16"/>
      <c r="I63" s="16"/>
      <c r="J63" s="203"/>
      <c r="K63" s="200">
        <v>1.2</v>
      </c>
    </row>
    <row r="64" spans="1:11" ht="13.5" thickBot="1">
      <c r="A64" s="501"/>
      <c r="B64" s="497" t="s">
        <v>457</v>
      </c>
      <c r="C64" s="497"/>
      <c r="D64" s="497"/>
      <c r="E64" s="497"/>
      <c r="F64" s="34"/>
      <c r="G64" s="101" t="s">
        <v>361</v>
      </c>
      <c r="H64" s="6"/>
      <c r="I64" s="6"/>
      <c r="J64" s="25"/>
      <c r="K64" s="489">
        <v>0.2</v>
      </c>
    </row>
    <row r="65" spans="1:13" ht="13.5" thickBot="1">
      <c r="A65" s="130">
        <f>SUM(F65,K65)</f>
        <v>11.600000000000001</v>
      </c>
      <c r="B65" s="498"/>
      <c r="C65" s="498"/>
      <c r="D65" s="498"/>
      <c r="E65" s="498"/>
      <c r="F65" s="52">
        <f>SUM(F57:F64)</f>
        <v>7.000000000000001</v>
      </c>
      <c r="G65" s="66"/>
      <c r="H65" s="65"/>
      <c r="I65" s="26"/>
      <c r="J65" s="27"/>
      <c r="K65" s="52">
        <f>SUM(K57:K64)</f>
        <v>4.6</v>
      </c>
      <c r="L65" s="36">
        <v>210</v>
      </c>
      <c r="M65" s="37">
        <v>120</v>
      </c>
    </row>
    <row r="66" spans="1:14" ht="12.75">
      <c r="A66" s="197" t="s">
        <v>15</v>
      </c>
      <c r="B66" s="151" t="s">
        <v>459</v>
      </c>
      <c r="C66" s="148"/>
      <c r="D66" s="148"/>
      <c r="E66" s="148"/>
      <c r="F66" s="152">
        <v>1.2</v>
      </c>
      <c r="G66" s="497" t="s">
        <v>458</v>
      </c>
      <c r="H66" s="497"/>
      <c r="I66" s="497"/>
      <c r="J66" s="497"/>
      <c r="K66" s="33"/>
      <c r="L66" s="134"/>
      <c r="M66" s="134"/>
      <c r="N66" s="135"/>
    </row>
    <row r="67" spans="1:14" ht="12.75" customHeight="1" thickBot="1">
      <c r="A67" s="518" t="s">
        <v>4</v>
      </c>
      <c r="B67" s="101" t="s">
        <v>460</v>
      </c>
      <c r="C67" s="16"/>
      <c r="D67" s="16"/>
      <c r="E67" s="17"/>
      <c r="F67" s="31">
        <v>0.8</v>
      </c>
      <c r="G67" s="498"/>
      <c r="H67" s="498"/>
      <c r="I67" s="498"/>
      <c r="J67" s="498"/>
      <c r="K67" s="153"/>
      <c r="N67" s="135"/>
    </row>
    <row r="68" spans="1:14" ht="12.75" customHeight="1">
      <c r="A68" s="518"/>
      <c r="B68" s="101" t="s">
        <v>461</v>
      </c>
      <c r="C68" s="16"/>
      <c r="D68" s="16"/>
      <c r="E68" s="17"/>
      <c r="F68" s="31">
        <v>0.6</v>
      </c>
      <c r="G68" s="16" t="s">
        <v>475</v>
      </c>
      <c r="H68" s="16"/>
      <c r="I68" s="16"/>
      <c r="J68" s="16"/>
      <c r="K68" s="153">
        <v>1</v>
      </c>
      <c r="N68" s="135"/>
    </row>
    <row r="69" spans="1:14" ht="12.75">
      <c r="A69" s="518"/>
      <c r="B69" s="101" t="s">
        <v>462</v>
      </c>
      <c r="C69" s="16"/>
      <c r="D69" s="16"/>
      <c r="E69" s="16"/>
      <c r="F69" s="153">
        <v>1.4</v>
      </c>
      <c r="G69" s="16" t="s">
        <v>480</v>
      </c>
      <c r="H69" s="16"/>
      <c r="I69" s="16"/>
      <c r="J69" s="16"/>
      <c r="K69" s="153">
        <v>1.9</v>
      </c>
      <c r="L69" s="134"/>
      <c r="M69" s="134"/>
      <c r="N69" s="135"/>
    </row>
    <row r="70" spans="1:14" ht="12.75">
      <c r="A70" s="518"/>
      <c r="B70" s="101" t="s">
        <v>463</v>
      </c>
      <c r="C70" s="16"/>
      <c r="D70" s="16"/>
      <c r="E70" s="16"/>
      <c r="F70" s="153">
        <v>1</v>
      </c>
      <c r="G70" s="16" t="s">
        <v>476</v>
      </c>
      <c r="H70" s="16"/>
      <c r="I70" s="16"/>
      <c r="J70" s="16"/>
      <c r="K70" s="153"/>
      <c r="L70" s="134"/>
      <c r="M70" s="134"/>
      <c r="N70" s="135"/>
    </row>
    <row r="71" spans="1:14" ht="12.75">
      <c r="A71" s="518"/>
      <c r="B71" s="101" t="s">
        <v>464</v>
      </c>
      <c r="C71" s="16"/>
      <c r="D71" s="16"/>
      <c r="E71" s="16"/>
      <c r="F71" s="153">
        <v>0.4</v>
      </c>
      <c r="G71" s="16" t="s">
        <v>477</v>
      </c>
      <c r="H71" s="16"/>
      <c r="I71" s="16"/>
      <c r="J71" s="16"/>
      <c r="K71" s="154"/>
      <c r="L71" s="134"/>
      <c r="M71" s="134"/>
      <c r="N71" s="135"/>
    </row>
    <row r="72" spans="1:14" ht="12.75">
      <c r="A72" s="518"/>
      <c r="B72" s="208" t="s">
        <v>465</v>
      </c>
      <c r="C72" s="490"/>
      <c r="D72" s="490"/>
      <c r="E72" s="490"/>
      <c r="F72" s="153">
        <v>0.6</v>
      </c>
      <c r="G72" s="16" t="s">
        <v>478</v>
      </c>
      <c r="H72" s="16"/>
      <c r="I72" s="16"/>
      <c r="J72" s="16"/>
      <c r="K72" s="153">
        <v>2.2</v>
      </c>
      <c r="L72" s="134"/>
      <c r="M72" s="134"/>
      <c r="N72" s="135"/>
    </row>
    <row r="73" spans="1:14" s="57" customFormat="1" ht="12.75" customHeight="1" thickBot="1">
      <c r="A73" s="518"/>
      <c r="B73" s="499" t="s">
        <v>466</v>
      </c>
      <c r="C73" s="499"/>
      <c r="D73" s="499"/>
      <c r="E73" s="500"/>
      <c r="F73" s="492">
        <v>0.8</v>
      </c>
      <c r="G73" s="169" t="s">
        <v>479</v>
      </c>
      <c r="H73" s="169"/>
      <c r="I73" s="169"/>
      <c r="J73" s="169"/>
      <c r="K73" s="496">
        <v>0.2</v>
      </c>
      <c r="L73" s="493"/>
      <c r="M73" s="493"/>
      <c r="N73" s="494"/>
    </row>
    <row r="74" spans="1:14" ht="12.75" customHeight="1" thickBot="1">
      <c r="A74" s="130">
        <f>SUM(F74,K74)</f>
        <v>12.1</v>
      </c>
      <c r="B74" s="495" t="s">
        <v>467</v>
      </c>
      <c r="C74" s="491"/>
      <c r="D74" s="491"/>
      <c r="E74" s="491"/>
      <c r="F74" s="155">
        <f>SUM(F66:F73)</f>
        <v>6.8</v>
      </c>
      <c r="G74" s="16" t="s">
        <v>481</v>
      </c>
      <c r="H74" s="16"/>
      <c r="I74" s="16"/>
      <c r="J74" s="16"/>
      <c r="K74" s="155">
        <f>SUM(K66:K73)</f>
        <v>5.3</v>
      </c>
      <c r="L74" s="36">
        <v>210</v>
      </c>
      <c r="M74" s="37">
        <v>90</v>
      </c>
      <c r="N74" s="135"/>
    </row>
    <row r="75" spans="1:14" ht="12.75">
      <c r="A75" s="198" t="s">
        <v>16</v>
      </c>
      <c r="B75" s="101" t="s">
        <v>468</v>
      </c>
      <c r="C75" s="16"/>
      <c r="D75" s="16"/>
      <c r="E75" s="328"/>
      <c r="F75" s="199">
        <v>1.6</v>
      </c>
      <c r="G75" s="149"/>
      <c r="H75" s="148"/>
      <c r="I75" s="148"/>
      <c r="J75" s="148"/>
      <c r="K75" s="152"/>
      <c r="L75" s="134"/>
      <c r="M75" s="134"/>
      <c r="N75" s="135"/>
    </row>
    <row r="76" spans="1:14" ht="12.75" customHeight="1">
      <c r="A76" s="514" t="s">
        <v>173</v>
      </c>
      <c r="B76" s="101" t="s">
        <v>469</v>
      </c>
      <c r="C76" s="16"/>
      <c r="D76" s="16"/>
      <c r="E76" s="203"/>
      <c r="F76" s="200">
        <v>1.5</v>
      </c>
      <c r="G76" s="100"/>
      <c r="H76" s="320" t="s">
        <v>162</v>
      </c>
      <c r="I76" s="62"/>
      <c r="J76" s="62"/>
      <c r="K76" s="153"/>
      <c r="L76" s="134"/>
      <c r="M76" s="134"/>
      <c r="N76" s="135"/>
    </row>
    <row r="77" spans="1:14" ht="12.75">
      <c r="A77" s="514"/>
      <c r="B77" s="101" t="s">
        <v>470</v>
      </c>
      <c r="C77" s="16"/>
      <c r="D77" s="16"/>
      <c r="E77" s="203"/>
      <c r="F77" s="200">
        <v>1.4</v>
      </c>
      <c r="G77" s="100"/>
      <c r="H77" s="320" t="s">
        <v>163</v>
      </c>
      <c r="I77" s="62"/>
      <c r="J77" s="62"/>
      <c r="K77" s="153"/>
      <c r="L77" s="134"/>
      <c r="M77" s="134"/>
      <c r="N77" s="135"/>
    </row>
    <row r="78" spans="1:14" ht="12.75">
      <c r="A78" s="514"/>
      <c r="B78" s="101" t="s">
        <v>361</v>
      </c>
      <c r="C78" s="16"/>
      <c r="D78" s="16"/>
      <c r="E78" s="203"/>
      <c r="F78" s="200">
        <v>0.2</v>
      </c>
      <c r="G78" s="100"/>
      <c r="H78" s="62"/>
      <c r="I78" s="62"/>
      <c r="J78" s="62"/>
      <c r="K78" s="153"/>
      <c r="L78" s="134"/>
      <c r="M78" s="134"/>
      <c r="N78" s="135"/>
    </row>
    <row r="79" spans="1:14" ht="12.75">
      <c r="A79" s="514"/>
      <c r="B79" s="101" t="s">
        <v>471</v>
      </c>
      <c r="C79" s="16"/>
      <c r="D79" s="16"/>
      <c r="E79" s="203"/>
      <c r="F79" s="200">
        <v>0.3</v>
      </c>
      <c r="G79" s="62"/>
      <c r="H79" s="62"/>
      <c r="I79" s="62"/>
      <c r="J79" s="62"/>
      <c r="K79" s="153"/>
      <c r="L79" s="134"/>
      <c r="M79" s="134"/>
      <c r="N79" s="135"/>
    </row>
    <row r="80" spans="1:14" ht="12.75">
      <c r="A80" s="514"/>
      <c r="B80" s="101" t="s">
        <v>472</v>
      </c>
      <c r="C80" s="16"/>
      <c r="D80" s="16"/>
      <c r="E80" s="203"/>
      <c r="F80" s="200">
        <v>0.5</v>
      </c>
      <c r="G80" s="62"/>
      <c r="H80" s="62"/>
      <c r="I80" s="62"/>
      <c r="J80" s="62"/>
      <c r="K80" s="153"/>
      <c r="L80" s="134"/>
      <c r="M80" s="134"/>
      <c r="N80" s="135"/>
    </row>
    <row r="81" spans="1:14" ht="12.75">
      <c r="A81" s="514"/>
      <c r="B81" s="101" t="s">
        <v>474</v>
      </c>
      <c r="C81" s="16"/>
      <c r="D81" s="16"/>
      <c r="E81" s="203"/>
      <c r="F81" s="200">
        <v>1</v>
      </c>
      <c r="G81" s="16"/>
      <c r="H81" s="16"/>
      <c r="I81" s="16"/>
      <c r="J81" s="16"/>
      <c r="K81" s="153"/>
      <c r="L81" s="134"/>
      <c r="M81" s="134"/>
      <c r="N81" s="135"/>
    </row>
    <row r="82" spans="1:14" ht="13.5" thickBot="1">
      <c r="A82" s="514"/>
      <c r="B82" s="101" t="s">
        <v>473</v>
      </c>
      <c r="C82" s="16"/>
      <c r="D82" s="16"/>
      <c r="E82" s="203"/>
      <c r="F82" s="201">
        <v>0.5</v>
      </c>
      <c r="G82" s="16"/>
      <c r="H82" s="16"/>
      <c r="I82" s="16"/>
      <c r="J82" s="16"/>
      <c r="K82" s="154"/>
      <c r="L82" s="134"/>
      <c r="M82" s="134"/>
      <c r="N82" s="135"/>
    </row>
    <row r="83" spans="1:14" ht="13.5" thickBot="1">
      <c r="A83" s="130">
        <f>SUM(F83,K83)</f>
        <v>7</v>
      </c>
      <c r="B83" s="66" t="s">
        <v>404</v>
      </c>
      <c r="C83" s="65"/>
      <c r="D83" s="65"/>
      <c r="E83" s="204"/>
      <c r="F83" s="196">
        <v>7</v>
      </c>
      <c r="G83" s="65"/>
      <c r="H83" s="65"/>
      <c r="I83" s="65"/>
      <c r="J83" s="65"/>
      <c r="K83" s="155"/>
      <c r="L83" s="134"/>
      <c r="M83" s="134"/>
      <c r="N83" s="135"/>
    </row>
    <row r="84" spans="1:14" ht="13.5" thickBot="1">
      <c r="A84" s="133"/>
      <c r="B84" s="16"/>
      <c r="C84" s="16"/>
      <c r="D84" s="16"/>
      <c r="E84" s="16"/>
      <c r="F84" s="99"/>
      <c r="G84" s="16"/>
      <c r="H84" s="16"/>
      <c r="I84" s="16"/>
      <c r="J84" s="16"/>
      <c r="K84" s="150">
        <f>SUM(K2,K11,K20,K29,K38,K47,K56,K65,K74,K83,K88)</f>
        <v>38.699999999999996</v>
      </c>
      <c r="L84" s="36">
        <v>120</v>
      </c>
      <c r="M84" s="37" t="s">
        <v>0</v>
      </c>
      <c r="N84" s="135"/>
    </row>
    <row r="85" spans="1:14" ht="12.75" customHeight="1" thickBot="1">
      <c r="A85" s="515"/>
      <c r="B85" s="16"/>
      <c r="C85" s="16"/>
      <c r="D85" s="16"/>
      <c r="E85" s="67"/>
      <c r="F85" s="49">
        <f>SUM(F2,F11,F20,F29,F38,F47,F56,F65,F74,F83)</f>
        <v>47.1</v>
      </c>
      <c r="G85" s="16"/>
      <c r="H85" s="16"/>
      <c r="I85" s="16"/>
      <c r="J85" s="16"/>
      <c r="K85" s="48">
        <f>SUM(F85,K84)</f>
        <v>85.8</v>
      </c>
      <c r="L85" s="147">
        <f>SUM(L11,L20,L29,L38,L47,L56,L65,L74,L84)</f>
        <v>1580</v>
      </c>
      <c r="M85" s="147">
        <f>SUM(M11,M20,M29,M38,M47,M56,M65,M74,M84)</f>
        <v>1500</v>
      </c>
      <c r="N85" s="135"/>
    </row>
    <row r="86" spans="1:14" ht="12.75">
      <c r="A86" s="516"/>
      <c r="B86" s="16"/>
      <c r="C86" s="16"/>
      <c r="D86" s="16"/>
      <c r="E86" s="16"/>
      <c r="F86" s="99"/>
      <c r="G86" s="16"/>
      <c r="H86" s="16"/>
      <c r="I86" s="16"/>
      <c r="J86" s="16"/>
      <c r="K86" s="99"/>
      <c r="L86" s="134"/>
      <c r="M86" s="134"/>
      <c r="N86" s="135"/>
    </row>
    <row r="87" spans="1:14" ht="12.75">
      <c r="A87" s="516"/>
      <c r="B87" s="16"/>
      <c r="C87" s="16"/>
      <c r="D87" s="16"/>
      <c r="E87" s="16"/>
      <c r="F87" s="99"/>
      <c r="G87" s="16"/>
      <c r="H87" s="16"/>
      <c r="I87" s="16"/>
      <c r="J87" s="16"/>
      <c r="K87" s="99"/>
      <c r="L87" s="134"/>
      <c r="M87" s="134"/>
      <c r="N87" s="135"/>
    </row>
    <row r="88" spans="1:14" ht="12.75">
      <c r="A88" s="136"/>
      <c r="B88" s="16"/>
      <c r="C88" s="16"/>
      <c r="D88" s="16"/>
      <c r="E88" s="16"/>
      <c r="F88" s="99"/>
      <c r="G88" s="16"/>
      <c r="H88" s="16"/>
      <c r="I88" s="16"/>
      <c r="J88" s="16"/>
      <c r="K88" s="67"/>
      <c r="L88" s="134"/>
      <c r="M88" s="134"/>
      <c r="N88" s="135"/>
    </row>
    <row r="89" spans="1:13" ht="12.75">
      <c r="A89" s="17"/>
      <c r="B89" s="17"/>
      <c r="C89" s="17"/>
      <c r="D89" s="17"/>
      <c r="E89" s="17"/>
      <c r="F89" s="7"/>
      <c r="G89" s="17"/>
      <c r="H89" s="17"/>
      <c r="I89" s="17"/>
      <c r="J89" s="17"/>
      <c r="K89" s="7"/>
      <c r="L89" s="35"/>
      <c r="M89" s="35"/>
    </row>
    <row r="90" spans="1:5" ht="12.75">
      <c r="A90" s="10"/>
      <c r="B90" s="17"/>
      <c r="C90" s="17"/>
      <c r="D90" s="17"/>
      <c r="E90" s="47"/>
    </row>
    <row r="91" spans="1:5" ht="12.75">
      <c r="A91" s="45"/>
      <c r="B91" s="17"/>
      <c r="C91" s="17"/>
      <c r="D91" s="17"/>
      <c r="E91" s="17"/>
    </row>
    <row r="92" spans="1:13" ht="12.75">
      <c r="A92" s="10"/>
      <c r="B92" s="17"/>
      <c r="C92" s="17"/>
      <c r="D92" s="17"/>
      <c r="E92" s="17"/>
      <c r="F92" s="46"/>
      <c r="G92" s="10"/>
      <c r="H92" s="10"/>
      <c r="I92" s="10"/>
      <c r="J92" s="47"/>
      <c r="K92" s="60"/>
      <c r="L92" s="61"/>
      <c r="M92" s="61"/>
    </row>
    <row r="93" spans="1:13" ht="12.75">
      <c r="A93" s="10"/>
      <c r="B93" s="17"/>
      <c r="C93" s="17"/>
      <c r="D93" s="17"/>
      <c r="E93" s="17"/>
      <c r="F93" s="46"/>
      <c r="G93" s="10"/>
      <c r="H93" s="10"/>
      <c r="I93" s="10"/>
      <c r="J93" s="47"/>
      <c r="K93" s="60"/>
      <c r="L93" s="61"/>
      <c r="M93" s="61"/>
    </row>
    <row r="94" spans="1:10" ht="12.75">
      <c r="A94" s="17"/>
      <c r="B94" s="17"/>
      <c r="C94" s="17"/>
      <c r="D94" s="17"/>
      <c r="E94" s="17"/>
      <c r="F94" s="7"/>
      <c r="G94" s="17"/>
      <c r="H94" s="17"/>
      <c r="I94" s="17"/>
      <c r="J94" s="17"/>
    </row>
    <row r="95" spans="2:9" ht="15">
      <c r="B95" s="59"/>
      <c r="C95" s="18"/>
      <c r="D95" s="18"/>
      <c r="E95" s="18"/>
      <c r="F95" s="19"/>
      <c r="G95" s="18"/>
      <c r="H95" s="18"/>
      <c r="I95" s="18"/>
    </row>
    <row r="96" spans="2:9" ht="12.75" customHeight="1">
      <c r="B96" s="18"/>
      <c r="C96" s="18"/>
      <c r="D96" s="18"/>
      <c r="E96" s="18"/>
      <c r="F96" s="19"/>
      <c r="G96" s="18"/>
      <c r="H96" s="18"/>
      <c r="I96" s="18"/>
    </row>
    <row r="97" spans="3:14" ht="12.75">
      <c r="C97" s="54"/>
      <c r="D97" s="54"/>
      <c r="E97" s="54"/>
      <c r="F97" s="54"/>
      <c r="G97" s="54"/>
      <c r="H97" s="54"/>
      <c r="I97" s="54"/>
      <c r="J97" s="54"/>
      <c r="K97" s="54"/>
      <c r="L97" s="55"/>
      <c r="M97" s="512"/>
      <c r="N97" s="513"/>
    </row>
    <row r="98" spans="3:14" ht="12.75">
      <c r="C98" s="54"/>
      <c r="D98" s="54"/>
      <c r="E98" s="54"/>
      <c r="F98" s="54"/>
      <c r="G98" s="54"/>
      <c r="H98" s="54"/>
      <c r="I98" s="54"/>
      <c r="J98" s="54"/>
      <c r="K98" s="54"/>
      <c r="L98" s="55"/>
      <c r="M98" s="512"/>
      <c r="N98" s="513"/>
    </row>
    <row r="99" spans="3:14" ht="12.75">
      <c r="C99" s="54"/>
      <c r="D99" s="54"/>
      <c r="E99" s="54"/>
      <c r="F99" s="54"/>
      <c r="G99" s="54"/>
      <c r="H99" s="54"/>
      <c r="I99" s="54"/>
      <c r="J99" s="54"/>
      <c r="K99" s="54"/>
      <c r="L99" s="55"/>
      <c r="M99" s="512"/>
      <c r="N99" s="513"/>
    </row>
    <row r="100" spans="1:14" s="17" customFormat="1" ht="12.75">
      <c r="A100"/>
      <c r="B100"/>
      <c r="C100" s="54"/>
      <c r="D100" s="54"/>
      <c r="E100" s="54"/>
      <c r="F100" s="54"/>
      <c r="G100" s="54"/>
      <c r="H100" s="54"/>
      <c r="I100" s="54"/>
      <c r="J100" s="54"/>
      <c r="K100" s="54"/>
      <c r="L100" s="55"/>
      <c r="M100" s="512"/>
      <c r="N100" s="513"/>
    </row>
    <row r="101" spans="3:14" ht="12.75">
      <c r="C101" s="54"/>
      <c r="D101" s="54"/>
      <c r="E101" s="54"/>
      <c r="F101" s="56"/>
      <c r="G101" s="54"/>
      <c r="H101" s="54"/>
      <c r="I101" s="54"/>
      <c r="J101" s="54"/>
      <c r="K101" s="54"/>
      <c r="L101" s="55"/>
      <c r="M101" s="520"/>
      <c r="N101" s="521"/>
    </row>
    <row r="103" ht="15">
      <c r="B103" s="59"/>
    </row>
    <row r="105" spans="3:10" ht="12.75">
      <c r="C105" s="57"/>
      <c r="D105" s="53"/>
      <c r="E105" s="53"/>
      <c r="F105" s="53"/>
      <c r="G105" s="53"/>
      <c r="H105" s="53"/>
      <c r="I105" s="512"/>
      <c r="J105" s="513"/>
    </row>
    <row r="106" spans="3:10" ht="12.75">
      <c r="C106" s="58"/>
      <c r="D106" s="53"/>
      <c r="E106" s="53"/>
      <c r="F106" s="53"/>
      <c r="G106" s="53"/>
      <c r="H106" s="53"/>
      <c r="I106" s="512"/>
      <c r="J106" s="513"/>
    </row>
    <row r="107" spans="3:10" ht="12.75">
      <c r="C107" s="58"/>
      <c r="D107" s="53"/>
      <c r="E107" s="53"/>
      <c r="F107" s="53"/>
      <c r="G107" s="53"/>
      <c r="H107" s="53"/>
      <c r="I107" s="512"/>
      <c r="J107" s="513"/>
    </row>
    <row r="108" spans="3:10" ht="12.75">
      <c r="C108" s="58"/>
      <c r="D108" s="53"/>
      <c r="E108" s="53"/>
      <c r="F108" s="53"/>
      <c r="G108" s="53"/>
      <c r="H108" s="53"/>
      <c r="I108" s="512"/>
      <c r="J108" s="513"/>
    </row>
    <row r="109" spans="3:10" ht="12.75">
      <c r="C109" s="58"/>
      <c r="D109" s="53"/>
      <c r="E109" s="53"/>
      <c r="F109" s="53"/>
      <c r="G109" s="53"/>
      <c r="H109" s="53"/>
      <c r="I109" s="512"/>
      <c r="J109" s="513"/>
    </row>
  </sheetData>
  <sheetProtection/>
  <mergeCells count="26">
    <mergeCell ref="I108:J108"/>
    <mergeCell ref="I109:J109"/>
    <mergeCell ref="M101:N101"/>
    <mergeCell ref="I105:J105"/>
    <mergeCell ref="I106:J106"/>
    <mergeCell ref="I107:J107"/>
    <mergeCell ref="M99:N99"/>
    <mergeCell ref="M100:N100"/>
    <mergeCell ref="A76:A82"/>
    <mergeCell ref="A85:A87"/>
    <mergeCell ref="A13:A19"/>
    <mergeCell ref="A22:A28"/>
    <mergeCell ref="M97:N97"/>
    <mergeCell ref="M98:N98"/>
    <mergeCell ref="A67:A73"/>
    <mergeCell ref="A49:A55"/>
    <mergeCell ref="G66:J67"/>
    <mergeCell ref="B73:E73"/>
    <mergeCell ref="A58:A64"/>
    <mergeCell ref="A4:A10"/>
    <mergeCell ref="L1:L2"/>
    <mergeCell ref="M1:M2"/>
    <mergeCell ref="B2:J2"/>
    <mergeCell ref="A31:A37"/>
    <mergeCell ref="A40:A46"/>
    <mergeCell ref="B64:E65"/>
  </mergeCells>
  <printOptions/>
  <pageMargins left="0" right="0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I8" sqref="I8"/>
    </sheetView>
  </sheetViews>
  <sheetFormatPr defaultColWidth="9.140625" defaultRowHeight="12.75"/>
  <cols>
    <col min="3" max="3" width="13.140625" style="0" customWidth="1"/>
    <col min="4" max="4" width="8.7109375" style="57" customWidth="1"/>
    <col min="6" max="6" width="8.7109375" style="298" customWidth="1"/>
    <col min="7" max="7" width="8.7109375" style="57" customWidth="1"/>
  </cols>
  <sheetData>
    <row r="1" spans="1:9" ht="14.25">
      <c r="A1" s="76"/>
      <c r="B1" s="76"/>
      <c r="F1" s="293"/>
      <c r="G1" s="290"/>
      <c r="H1" s="96"/>
      <c r="I1" s="124"/>
    </row>
    <row r="2" spans="1:9" ht="14.25">
      <c r="A2" s="76"/>
      <c r="B2" s="522" t="s">
        <v>347</v>
      </c>
      <c r="C2" s="523"/>
      <c r="D2" s="523"/>
      <c r="E2" s="523"/>
      <c r="F2" s="523"/>
      <c r="G2" s="524"/>
      <c r="H2" s="95"/>
      <c r="I2" s="124"/>
    </row>
    <row r="3" spans="1:9" ht="14.25">
      <c r="A3" s="76"/>
      <c r="B3" s="525"/>
      <c r="C3" s="526"/>
      <c r="D3" s="526"/>
      <c r="E3" s="526"/>
      <c r="F3" s="526"/>
      <c r="G3" s="527"/>
      <c r="H3" s="95"/>
      <c r="I3" s="124"/>
    </row>
    <row r="4" spans="1:9" ht="14.25">
      <c r="A4" s="76"/>
      <c r="B4" s="76"/>
      <c r="F4" s="293"/>
      <c r="G4" s="290"/>
      <c r="H4" s="96"/>
      <c r="I4" s="124"/>
    </row>
    <row r="5" spans="1:9" ht="15">
      <c r="A5" s="210" t="s">
        <v>68</v>
      </c>
      <c r="B5" s="210"/>
      <c r="C5" s="303" t="s">
        <v>318</v>
      </c>
      <c r="D5" s="207" t="s">
        <v>305</v>
      </c>
      <c r="E5" s="212"/>
      <c r="F5" s="302">
        <v>2540</v>
      </c>
      <c r="G5" s="291" t="s">
        <v>60</v>
      </c>
      <c r="H5" s="120"/>
      <c r="I5" s="124"/>
    </row>
    <row r="6" spans="1:9" ht="15">
      <c r="A6" s="210" t="s">
        <v>69</v>
      </c>
      <c r="B6" s="210"/>
      <c r="C6" s="303" t="s">
        <v>319</v>
      </c>
      <c r="D6" s="207" t="s">
        <v>29</v>
      </c>
      <c r="E6" s="212"/>
      <c r="F6" s="302">
        <v>2538</v>
      </c>
      <c r="G6" s="291" t="s">
        <v>60</v>
      </c>
      <c r="H6" s="120"/>
      <c r="I6" s="124"/>
    </row>
    <row r="7" spans="1:9" ht="15">
      <c r="A7" s="210" t="s">
        <v>70</v>
      </c>
      <c r="B7" s="210"/>
      <c r="C7" s="211" t="s">
        <v>301</v>
      </c>
      <c r="D7" s="207" t="s">
        <v>26</v>
      </c>
      <c r="E7" s="212" t="s">
        <v>0</v>
      </c>
      <c r="F7" s="302">
        <v>2520</v>
      </c>
      <c r="G7" s="291" t="s">
        <v>60</v>
      </c>
      <c r="H7" s="120"/>
      <c r="I7" s="124"/>
    </row>
    <row r="8" spans="1:9" ht="14.25">
      <c r="A8" s="76" t="s">
        <v>71</v>
      </c>
      <c r="B8" s="76"/>
      <c r="C8" s="91" t="s">
        <v>306</v>
      </c>
      <c r="D8" s="116" t="s">
        <v>40</v>
      </c>
      <c r="E8" s="117"/>
      <c r="F8" s="294">
        <v>2450</v>
      </c>
      <c r="G8" s="292" t="s">
        <v>60</v>
      </c>
      <c r="H8" s="120"/>
      <c r="I8" s="124"/>
    </row>
    <row r="9" spans="1:9" ht="15">
      <c r="A9" s="76" t="s">
        <v>72</v>
      </c>
      <c r="B9" s="210" t="s">
        <v>68</v>
      </c>
      <c r="C9" s="211" t="s">
        <v>320</v>
      </c>
      <c r="D9" s="207" t="s">
        <v>61</v>
      </c>
      <c r="E9" s="212"/>
      <c r="F9" s="302">
        <v>2425</v>
      </c>
      <c r="G9" s="292" t="s">
        <v>60</v>
      </c>
      <c r="H9" s="120"/>
      <c r="I9" s="124"/>
    </row>
    <row r="10" spans="1:9" ht="15">
      <c r="A10" s="76" t="s">
        <v>73</v>
      </c>
      <c r="B10" s="210"/>
      <c r="C10" s="85" t="s">
        <v>328</v>
      </c>
      <c r="D10" s="120" t="s">
        <v>302</v>
      </c>
      <c r="E10" s="73"/>
      <c r="F10" s="295">
        <v>2370</v>
      </c>
      <c r="G10" s="292" t="s">
        <v>60</v>
      </c>
      <c r="H10" s="120"/>
      <c r="I10" s="124"/>
    </row>
    <row r="11" spans="1:9" ht="15">
      <c r="A11" s="76" t="s">
        <v>74</v>
      </c>
      <c r="B11" s="210"/>
      <c r="C11" s="86" t="s">
        <v>303</v>
      </c>
      <c r="D11" s="169" t="s">
        <v>32</v>
      </c>
      <c r="E11" s="117"/>
      <c r="F11" s="294">
        <v>2370</v>
      </c>
      <c r="G11" s="292" t="s">
        <v>60</v>
      </c>
      <c r="H11" s="120"/>
      <c r="I11" s="124"/>
    </row>
    <row r="12" spans="1:9" ht="15">
      <c r="A12" s="76" t="s">
        <v>75</v>
      </c>
      <c r="B12" s="210" t="s">
        <v>69</v>
      </c>
      <c r="C12" s="119" t="s">
        <v>315</v>
      </c>
      <c r="D12" s="216" t="s">
        <v>57</v>
      </c>
      <c r="E12" s="212"/>
      <c r="F12" s="302">
        <v>2360</v>
      </c>
      <c r="G12" s="292" t="s">
        <v>60</v>
      </c>
      <c r="H12" s="120"/>
      <c r="I12" s="124"/>
    </row>
    <row r="13" spans="1:9" ht="15">
      <c r="A13" s="76" t="s">
        <v>76</v>
      </c>
      <c r="B13" s="210"/>
      <c r="C13" s="86" t="s">
        <v>316</v>
      </c>
      <c r="D13" s="300" t="s">
        <v>249</v>
      </c>
      <c r="E13" s="73"/>
      <c r="F13" s="295">
        <v>2360</v>
      </c>
      <c r="G13" s="292" t="s">
        <v>60</v>
      </c>
      <c r="H13" s="120"/>
      <c r="I13" s="124"/>
    </row>
    <row r="14" spans="1:9" ht="15">
      <c r="A14" s="76" t="s">
        <v>10</v>
      </c>
      <c r="B14" s="210" t="s">
        <v>70</v>
      </c>
      <c r="C14" s="211" t="s">
        <v>313</v>
      </c>
      <c r="D14" s="304" t="s">
        <v>47</v>
      </c>
      <c r="E14" s="213"/>
      <c r="F14" s="305">
        <v>2335</v>
      </c>
      <c r="G14" s="292" t="s">
        <v>60</v>
      </c>
      <c r="H14" s="120"/>
      <c r="I14" s="124"/>
    </row>
    <row r="15" spans="1:9" ht="14.25">
      <c r="A15" s="76" t="s">
        <v>11</v>
      </c>
      <c r="B15" s="121" t="s">
        <v>71</v>
      </c>
      <c r="C15" s="85" t="s">
        <v>308</v>
      </c>
      <c r="D15" s="300" t="s">
        <v>45</v>
      </c>
      <c r="E15" s="73"/>
      <c r="F15" s="295">
        <v>2325</v>
      </c>
      <c r="G15" s="292" t="s">
        <v>60</v>
      </c>
      <c r="H15" s="120"/>
      <c r="I15" s="124"/>
    </row>
    <row r="16" spans="1:9" ht="14.25">
      <c r="A16" s="76" t="s">
        <v>12</v>
      </c>
      <c r="B16" s="121" t="s">
        <v>72</v>
      </c>
      <c r="C16" s="140" t="s">
        <v>309</v>
      </c>
      <c r="D16" s="300" t="s">
        <v>310</v>
      </c>
      <c r="E16" s="73"/>
      <c r="F16" s="295">
        <v>2325</v>
      </c>
      <c r="G16" s="292" t="s">
        <v>60</v>
      </c>
      <c r="H16" s="120"/>
      <c r="I16" s="124"/>
    </row>
    <row r="17" spans="1:9" ht="14.25">
      <c r="A17" s="76" t="s">
        <v>13</v>
      </c>
      <c r="B17" s="121" t="s">
        <v>73</v>
      </c>
      <c r="C17" s="85" t="s">
        <v>308</v>
      </c>
      <c r="D17" s="116" t="s">
        <v>216</v>
      </c>
      <c r="E17" s="117"/>
      <c r="F17" s="294">
        <v>2282</v>
      </c>
      <c r="G17" s="292" t="s">
        <v>60</v>
      </c>
      <c r="H17" s="120"/>
      <c r="I17" s="124"/>
    </row>
    <row r="18" spans="1:9" ht="14.25">
      <c r="A18" s="121" t="s">
        <v>14</v>
      </c>
      <c r="B18" s="121"/>
      <c r="C18" s="85" t="s">
        <v>304</v>
      </c>
      <c r="D18" s="299" t="s">
        <v>305</v>
      </c>
      <c r="E18" s="125"/>
      <c r="F18" s="296">
        <v>2260</v>
      </c>
      <c r="G18" s="292" t="s">
        <v>60</v>
      </c>
      <c r="H18" s="120"/>
      <c r="I18" s="124"/>
    </row>
    <row r="19" spans="1:9" ht="14.25">
      <c r="A19" s="121" t="s">
        <v>15</v>
      </c>
      <c r="B19" s="121"/>
      <c r="C19" s="86" t="s">
        <v>307</v>
      </c>
      <c r="D19" s="299" t="s">
        <v>29</v>
      </c>
      <c r="E19" s="125"/>
      <c r="F19" s="296">
        <v>2260</v>
      </c>
      <c r="G19" s="292" t="s">
        <v>60</v>
      </c>
      <c r="H19" s="120"/>
      <c r="I19" s="124"/>
    </row>
    <row r="20" spans="1:9" ht="14.25">
      <c r="A20" s="76" t="s">
        <v>16</v>
      </c>
      <c r="B20" s="121" t="s">
        <v>74</v>
      </c>
      <c r="C20" s="85" t="s">
        <v>314</v>
      </c>
      <c r="D20" s="300" t="s">
        <v>207</v>
      </c>
      <c r="E20" s="70"/>
      <c r="F20" s="297">
        <v>2230</v>
      </c>
      <c r="G20" s="292" t="s">
        <v>60</v>
      </c>
      <c r="H20" s="120"/>
      <c r="I20" s="124"/>
    </row>
    <row r="21" spans="1:9" ht="14.25">
      <c r="A21" s="76" t="s">
        <v>17</v>
      </c>
      <c r="B21" s="121"/>
      <c r="C21" s="140" t="s">
        <v>317</v>
      </c>
      <c r="D21" s="116" t="s">
        <v>305</v>
      </c>
      <c r="E21" s="125"/>
      <c r="F21" s="296">
        <v>2200</v>
      </c>
      <c r="G21" s="292" t="s">
        <v>60</v>
      </c>
      <c r="H21" s="120"/>
      <c r="I21" s="124"/>
    </row>
    <row r="22" spans="1:9" ht="14.25">
      <c r="A22" s="76" t="s">
        <v>18</v>
      </c>
      <c r="B22" s="121" t="s">
        <v>75</v>
      </c>
      <c r="C22" s="85" t="s">
        <v>311</v>
      </c>
      <c r="D22" s="300" t="s">
        <v>156</v>
      </c>
      <c r="E22" s="70"/>
      <c r="F22" s="297">
        <v>2090</v>
      </c>
      <c r="G22" s="292" t="s">
        <v>60</v>
      </c>
      <c r="H22" s="120"/>
      <c r="I22" s="124"/>
    </row>
    <row r="23" spans="1:9" ht="14.25">
      <c r="A23" s="76" t="s">
        <v>1</v>
      </c>
      <c r="B23" s="121" t="s">
        <v>76</v>
      </c>
      <c r="C23" s="91" t="s">
        <v>312</v>
      </c>
      <c r="D23" s="300" t="s">
        <v>104</v>
      </c>
      <c r="E23" s="70"/>
      <c r="F23" s="297">
        <v>1880</v>
      </c>
      <c r="G23" s="292" t="s">
        <v>60</v>
      </c>
      <c r="H23" s="120"/>
      <c r="I23" s="124"/>
    </row>
    <row r="24" spans="1:9" ht="14.25">
      <c r="A24" s="121"/>
      <c r="B24" s="121"/>
      <c r="C24" s="85"/>
      <c r="D24" s="300"/>
      <c r="E24" s="70"/>
      <c r="F24" s="297"/>
      <c r="G24" s="292"/>
      <c r="H24" s="120"/>
      <c r="I24" s="124"/>
    </row>
    <row r="25" spans="1:9" ht="14.25">
      <c r="A25" s="121"/>
      <c r="B25" s="121"/>
      <c r="C25" s="209"/>
      <c r="D25" s="116"/>
      <c r="E25" s="125"/>
      <c r="F25" s="296"/>
      <c r="G25" s="292"/>
      <c r="H25" s="120"/>
      <c r="I25" s="124"/>
    </row>
    <row r="26" spans="1:9" ht="14.25">
      <c r="A26" s="76"/>
      <c r="B26" s="121"/>
      <c r="C26" s="86"/>
      <c r="D26" s="300"/>
      <c r="E26" s="70"/>
      <c r="F26" s="297"/>
      <c r="G26" s="292"/>
      <c r="H26" s="120"/>
      <c r="I26" s="124"/>
    </row>
    <row r="27" spans="1:9" ht="14.25">
      <c r="A27" s="76"/>
      <c r="B27" s="121"/>
      <c r="C27" s="209"/>
      <c r="D27" s="299"/>
      <c r="E27" s="125"/>
      <c r="F27" s="296"/>
      <c r="G27" s="292"/>
      <c r="H27" s="120"/>
      <c r="I27" s="124"/>
    </row>
    <row r="28" spans="1:9" ht="14.25">
      <c r="A28" s="76"/>
      <c r="B28" s="121"/>
      <c r="C28" s="85"/>
      <c r="D28" s="300"/>
      <c r="E28" s="70"/>
      <c r="F28" s="297"/>
      <c r="G28" s="292"/>
      <c r="H28" s="120"/>
      <c r="I28" s="124"/>
    </row>
    <row r="29" spans="1:9" ht="14.25">
      <c r="A29" s="76"/>
      <c r="B29" s="121"/>
      <c r="C29" s="209"/>
      <c r="D29" s="300"/>
      <c r="E29" s="73"/>
      <c r="F29" s="295"/>
      <c r="G29" s="292"/>
      <c r="H29" s="120"/>
      <c r="I29" s="124"/>
    </row>
    <row r="30" spans="1:9" ht="14.25">
      <c r="A30" s="121"/>
      <c r="B30" s="121"/>
      <c r="C30" s="85"/>
      <c r="D30" s="300"/>
      <c r="E30" s="73"/>
      <c r="F30" s="295"/>
      <c r="G30" s="292"/>
      <c r="H30" s="120"/>
      <c r="I30" s="124"/>
    </row>
    <row r="31" spans="1:9" ht="14.25">
      <c r="A31" s="121"/>
      <c r="B31" s="121"/>
      <c r="C31" s="140"/>
      <c r="D31" s="299"/>
      <c r="E31" s="117"/>
      <c r="F31" s="294"/>
      <c r="G31" s="292"/>
      <c r="H31" s="120"/>
      <c r="I31" s="124"/>
    </row>
    <row r="32" spans="1:9" ht="14.25">
      <c r="A32" s="121"/>
      <c r="B32" s="121"/>
      <c r="C32" s="140"/>
      <c r="D32" s="299"/>
      <c r="E32" s="117"/>
      <c r="F32" s="294"/>
      <c r="G32" s="292"/>
      <c r="H32" s="120"/>
      <c r="I32" s="124"/>
    </row>
    <row r="33" spans="1:9" ht="15">
      <c r="A33" s="121"/>
      <c r="B33" s="121"/>
      <c r="C33" s="119"/>
      <c r="D33" s="301"/>
      <c r="E33" s="117"/>
      <c r="F33" s="294"/>
      <c r="G33" s="290"/>
      <c r="H33" s="120"/>
      <c r="I33" s="124"/>
    </row>
  </sheetData>
  <sheetProtection/>
  <mergeCells count="1">
    <mergeCell ref="B2:G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R34"/>
  <sheetViews>
    <sheetView zoomScalePageLayoutView="0" workbookViewId="0" topLeftCell="A1">
      <selection activeCell="T7" sqref="T7"/>
    </sheetView>
  </sheetViews>
  <sheetFormatPr defaultColWidth="9.140625" defaultRowHeight="12.75"/>
  <cols>
    <col min="1" max="1" width="5.28125" style="75" customWidth="1"/>
    <col min="2" max="2" width="13.140625" style="0" customWidth="1"/>
    <col min="4" max="4" width="7.140625" style="330" customWidth="1"/>
    <col min="5" max="5" width="4.57421875" style="331" customWidth="1"/>
    <col min="6" max="6" width="7.140625" style="330" customWidth="1"/>
    <col min="7" max="7" width="7.140625" style="336" customWidth="1"/>
    <col min="8" max="8" width="3.57421875" style="338" customWidth="1"/>
    <col min="9" max="9" width="7.140625" style="330" customWidth="1"/>
    <col min="10" max="10" width="7.140625" style="336" customWidth="1"/>
    <col min="11" max="11" width="3.57421875" style="338" customWidth="1"/>
    <col min="12" max="12" width="7.140625" style="330" customWidth="1"/>
    <col min="13" max="13" width="7.140625" style="336" customWidth="1"/>
    <col min="14" max="14" width="3.57421875" style="338" customWidth="1"/>
    <col min="15" max="15" width="7.140625" style="330" customWidth="1"/>
    <col min="16" max="16" width="7.140625" style="336" customWidth="1"/>
    <col min="17" max="17" width="3.57421875" style="340" customWidth="1"/>
    <col min="18" max="18" width="7.140625" style="337" customWidth="1"/>
    <col min="19" max="25" width="7.140625" style="330" customWidth="1"/>
    <col min="26" max="27" width="6.57421875" style="102" customWidth="1"/>
    <col min="28" max="44" width="6.57421875" style="329" customWidth="1"/>
  </cols>
  <sheetData>
    <row r="1" ht="9.75" customHeight="1"/>
    <row r="2" spans="2:16" ht="9.75" customHeight="1">
      <c r="B2" s="538" t="s">
        <v>346</v>
      </c>
      <c r="C2" s="539"/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40"/>
    </row>
    <row r="3" spans="2:16" ht="9.75" customHeight="1">
      <c r="B3" s="541"/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542"/>
      <c r="N3" s="542"/>
      <c r="O3" s="542"/>
      <c r="P3" s="543"/>
    </row>
    <row r="4" ht="9.75" customHeight="1" thickBot="1"/>
    <row r="5" spans="1:18" s="339" customFormat="1" ht="18" customHeight="1" thickBot="1">
      <c r="A5" s="341"/>
      <c r="B5" s="341"/>
      <c r="C5" s="341"/>
      <c r="D5" s="528" t="s">
        <v>343</v>
      </c>
      <c r="E5" s="529"/>
      <c r="F5" s="416">
        <v>1000</v>
      </c>
      <c r="G5" s="530" t="s">
        <v>342</v>
      </c>
      <c r="H5" s="531"/>
      <c r="I5" s="416">
        <v>1500</v>
      </c>
      <c r="J5" s="532" t="s">
        <v>341</v>
      </c>
      <c r="K5" s="533"/>
      <c r="L5" s="416">
        <v>2000</v>
      </c>
      <c r="M5" s="534" t="s">
        <v>340</v>
      </c>
      <c r="N5" s="535"/>
      <c r="O5" s="416">
        <v>2500</v>
      </c>
      <c r="P5" s="536" t="s">
        <v>344</v>
      </c>
      <c r="Q5" s="537"/>
      <c r="R5" s="417" t="s">
        <v>345</v>
      </c>
    </row>
    <row r="6" spans="1:44" s="335" customFormat="1" ht="16.5" customHeight="1" thickTop="1">
      <c r="A6" s="351" t="s">
        <v>68</v>
      </c>
      <c r="B6" s="422" t="s">
        <v>318</v>
      </c>
      <c r="C6" s="355" t="s">
        <v>305</v>
      </c>
      <c r="D6" s="408">
        <v>0.004027777777777778</v>
      </c>
      <c r="E6" s="409">
        <v>2</v>
      </c>
      <c r="F6" s="378">
        <v>0.008113425925925925</v>
      </c>
      <c r="G6" s="410">
        <f>SUM(F6-D6)</f>
        <v>0.004085648148148147</v>
      </c>
      <c r="H6" s="411">
        <v>1</v>
      </c>
      <c r="I6" s="378">
        <v>0.012269675925925925</v>
      </c>
      <c r="J6" s="410">
        <f>SUM(I6-F6)</f>
        <v>0.00415625</v>
      </c>
      <c r="K6" s="412">
        <v>4</v>
      </c>
      <c r="L6" s="378">
        <v>0.016377314814814813</v>
      </c>
      <c r="M6" s="410">
        <f>SUM(L6-I6)</f>
        <v>0.004107638888888888</v>
      </c>
      <c r="N6" s="413">
        <v>2</v>
      </c>
      <c r="O6" s="378">
        <v>0.020462962962962964</v>
      </c>
      <c r="P6" s="410">
        <f>SUM(O6-L6)</f>
        <v>0.004085648148148151</v>
      </c>
      <c r="Q6" s="414" t="s">
        <v>69</v>
      </c>
      <c r="R6" s="415">
        <v>2540</v>
      </c>
      <c r="S6" s="332"/>
      <c r="T6" s="332"/>
      <c r="U6" s="332"/>
      <c r="V6" s="332"/>
      <c r="W6" s="332"/>
      <c r="X6" s="332"/>
      <c r="Y6" s="332"/>
      <c r="Z6" s="333"/>
      <c r="AA6" s="333"/>
      <c r="AB6" s="334"/>
      <c r="AC6" s="334"/>
      <c r="AD6" s="334"/>
      <c r="AE6" s="334"/>
      <c r="AF6" s="334"/>
      <c r="AG6" s="334"/>
      <c r="AH6" s="334"/>
      <c r="AI6" s="334"/>
      <c r="AJ6" s="334"/>
      <c r="AK6" s="334"/>
      <c r="AL6" s="334"/>
      <c r="AM6" s="334"/>
      <c r="AN6" s="334"/>
      <c r="AO6" s="334"/>
      <c r="AP6" s="334"/>
      <c r="AQ6" s="334"/>
      <c r="AR6" s="334"/>
    </row>
    <row r="7" spans="1:44" s="335" customFormat="1" ht="16.5" customHeight="1">
      <c r="A7" s="352" t="s">
        <v>69</v>
      </c>
      <c r="B7" s="356" t="s">
        <v>319</v>
      </c>
      <c r="C7" s="357" t="s">
        <v>29</v>
      </c>
      <c r="D7" s="371">
        <v>0.004062499999999999</v>
      </c>
      <c r="E7" s="382">
        <v>3</v>
      </c>
      <c r="F7" s="346">
        <v>0.008148148148148147</v>
      </c>
      <c r="G7" s="375">
        <f>SUM(F7-D7)</f>
        <v>0.004085648148148148</v>
      </c>
      <c r="H7" s="385">
        <v>2</v>
      </c>
      <c r="I7" s="346">
        <v>0.012239583333333333</v>
      </c>
      <c r="J7" s="375">
        <f>SUM(I7-F7)</f>
        <v>0.004091435185185186</v>
      </c>
      <c r="K7" s="388">
        <v>2</v>
      </c>
      <c r="L7" s="346">
        <v>0.016342592592592593</v>
      </c>
      <c r="M7" s="375">
        <f>SUM(L7-I7)</f>
        <v>0.004103009259259259</v>
      </c>
      <c r="N7" s="391">
        <v>1</v>
      </c>
      <c r="O7" s="346">
        <v>0.02048611111111111</v>
      </c>
      <c r="P7" s="375">
        <f>SUM(O7-L7)</f>
        <v>0.004143518518518519</v>
      </c>
      <c r="Q7" s="392" t="s">
        <v>70</v>
      </c>
      <c r="R7" s="398">
        <v>2538</v>
      </c>
      <c r="S7" s="332"/>
      <c r="T7" s="332"/>
      <c r="U7" s="332"/>
      <c r="V7" s="332"/>
      <c r="W7" s="332"/>
      <c r="X7" s="332"/>
      <c r="Y7" s="332"/>
      <c r="Z7" s="333"/>
      <c r="AA7" s="333"/>
      <c r="AB7" s="334"/>
      <c r="AC7" s="334"/>
      <c r="AD7" s="334"/>
      <c r="AE7" s="334"/>
      <c r="AF7" s="334"/>
      <c r="AG7" s="334"/>
      <c r="AH7" s="334"/>
      <c r="AI7" s="334"/>
      <c r="AJ7" s="334"/>
      <c r="AK7" s="334"/>
      <c r="AL7" s="334"/>
      <c r="AM7" s="334"/>
      <c r="AN7" s="334"/>
      <c r="AO7" s="334"/>
      <c r="AP7" s="334"/>
      <c r="AQ7" s="334"/>
      <c r="AR7" s="334"/>
    </row>
    <row r="8" spans="1:44" s="335" customFormat="1" ht="16.5" customHeight="1">
      <c r="A8" s="352" t="s">
        <v>70</v>
      </c>
      <c r="B8" s="360" t="s">
        <v>301</v>
      </c>
      <c r="C8" s="357" t="s">
        <v>26</v>
      </c>
      <c r="D8" s="371">
        <v>0.004024305555555555</v>
      </c>
      <c r="E8" s="382">
        <v>1</v>
      </c>
      <c r="F8" s="346">
        <v>0.008197916666666668</v>
      </c>
      <c r="G8" s="375">
        <f>SUM(F8-D8)</f>
        <v>0.004173611111111112</v>
      </c>
      <c r="H8" s="385">
        <v>3</v>
      </c>
      <c r="I8" s="346">
        <v>0.012337962962962962</v>
      </c>
      <c r="J8" s="375">
        <f>SUM(I8-F8)</f>
        <v>0.0041400462962962944</v>
      </c>
      <c r="K8" s="388">
        <v>3</v>
      </c>
      <c r="L8" s="346">
        <v>0.016552083333333332</v>
      </c>
      <c r="M8" s="375">
        <f>SUM(L8-I8)</f>
        <v>0.00421412037037037</v>
      </c>
      <c r="N8" s="391">
        <v>3</v>
      </c>
      <c r="O8" s="346">
        <v>0.02057986111111111</v>
      </c>
      <c r="P8" s="375">
        <f>SUM(O8-L8)</f>
        <v>0.004027777777777779</v>
      </c>
      <c r="Q8" s="392" t="s">
        <v>68</v>
      </c>
      <c r="R8" s="398">
        <v>2520</v>
      </c>
      <c r="S8" s="332"/>
      <c r="T8" s="332"/>
      <c r="U8" s="332"/>
      <c r="V8" s="332"/>
      <c r="W8" s="332"/>
      <c r="X8" s="332"/>
      <c r="Y8" s="332"/>
      <c r="Z8" s="333"/>
      <c r="AA8" s="333"/>
      <c r="AB8" s="334"/>
      <c r="AC8" s="334"/>
      <c r="AD8" s="334"/>
      <c r="AE8" s="334"/>
      <c r="AF8" s="334"/>
      <c r="AG8" s="334"/>
      <c r="AH8" s="334"/>
      <c r="AI8" s="334"/>
      <c r="AJ8" s="334"/>
      <c r="AK8" s="334"/>
      <c r="AL8" s="334"/>
      <c r="AM8" s="334"/>
      <c r="AN8" s="334"/>
      <c r="AO8" s="334"/>
      <c r="AP8" s="334"/>
      <c r="AQ8" s="334"/>
      <c r="AR8" s="334"/>
    </row>
    <row r="9" spans="1:44" s="335" customFormat="1" ht="16.5" customHeight="1">
      <c r="A9" s="352" t="s">
        <v>71</v>
      </c>
      <c r="B9" s="358" t="s">
        <v>306</v>
      </c>
      <c r="C9" s="359" t="s">
        <v>40</v>
      </c>
      <c r="D9" s="371">
        <v>0.004118055555555555</v>
      </c>
      <c r="E9" s="382">
        <v>4</v>
      </c>
      <c r="F9" s="346">
        <v>0.008797453703703703</v>
      </c>
      <c r="G9" s="375">
        <f aca="true" t="shared" si="0" ref="G9:G24">SUM(F9-D9)</f>
        <v>0.004679398148148148</v>
      </c>
      <c r="H9" s="385">
        <v>15</v>
      </c>
      <c r="I9" s="346">
        <v>0.012810185185185183</v>
      </c>
      <c r="J9" s="375">
        <f aca="true" t="shared" si="1" ref="J9:J24">SUM(I9-F9)</f>
        <v>0.00401273148148148</v>
      </c>
      <c r="K9" s="388">
        <v>1</v>
      </c>
      <c r="L9" s="346">
        <v>0.017180555555555557</v>
      </c>
      <c r="M9" s="375">
        <f aca="true" t="shared" si="2" ref="M9:M23">SUM(L9-I9)</f>
        <v>0.004370370370370373</v>
      </c>
      <c r="N9" s="391">
        <v>5</v>
      </c>
      <c r="O9" s="347"/>
      <c r="P9" s="348" t="s">
        <v>0</v>
      </c>
      <c r="Q9" s="349"/>
      <c r="R9" s="398">
        <v>2450</v>
      </c>
      <c r="S9" s="332"/>
      <c r="T9" s="332"/>
      <c r="U9" s="332"/>
      <c r="V9" s="332"/>
      <c r="W9" s="332"/>
      <c r="X9" s="332"/>
      <c r="Y9" s="332"/>
      <c r="Z9" s="333"/>
      <c r="AA9" s="333"/>
      <c r="AB9" s="334"/>
      <c r="AC9" s="334"/>
      <c r="AD9" s="334"/>
      <c r="AE9" s="334"/>
      <c r="AF9" s="334"/>
      <c r="AG9" s="334"/>
      <c r="AH9" s="334"/>
      <c r="AI9" s="334"/>
      <c r="AJ9" s="334"/>
      <c r="AK9" s="334"/>
      <c r="AL9" s="334"/>
      <c r="AM9" s="334"/>
      <c r="AN9" s="334"/>
      <c r="AO9" s="334"/>
      <c r="AP9" s="334"/>
      <c r="AQ9" s="334"/>
      <c r="AR9" s="334"/>
    </row>
    <row r="10" spans="1:44" s="335" customFormat="1" ht="16.5" customHeight="1">
      <c r="A10" s="352" t="s">
        <v>72</v>
      </c>
      <c r="B10" s="360" t="s">
        <v>320</v>
      </c>
      <c r="C10" s="357" t="s">
        <v>61</v>
      </c>
      <c r="D10" s="371">
        <v>0.004224537037037037</v>
      </c>
      <c r="E10" s="382">
        <v>5</v>
      </c>
      <c r="F10" s="346">
        <v>0.008587962962962962</v>
      </c>
      <c r="G10" s="375">
        <f t="shared" si="0"/>
        <v>0.004363425925925925</v>
      </c>
      <c r="H10" s="385">
        <v>6</v>
      </c>
      <c r="I10" s="346">
        <v>0.012807870370370372</v>
      </c>
      <c r="J10" s="375">
        <f t="shared" si="1"/>
        <v>0.00421990740740741</v>
      </c>
      <c r="K10" s="388">
        <v>5</v>
      </c>
      <c r="L10" s="346">
        <v>0.017233796296296296</v>
      </c>
      <c r="M10" s="375">
        <f t="shared" si="2"/>
        <v>0.004425925925925923</v>
      </c>
      <c r="N10" s="391">
        <v>6</v>
      </c>
      <c r="O10" s="377"/>
      <c r="P10" s="343"/>
      <c r="Q10" s="393"/>
      <c r="R10" s="398">
        <v>2425</v>
      </c>
      <c r="S10" s="332"/>
      <c r="T10" s="332"/>
      <c r="U10" s="332"/>
      <c r="V10" s="332"/>
      <c r="W10" s="332"/>
      <c r="X10" s="332"/>
      <c r="Y10" s="332"/>
      <c r="Z10" s="333"/>
      <c r="AA10" s="333"/>
      <c r="AB10" s="334"/>
      <c r="AC10" s="334"/>
      <c r="AD10" s="334"/>
      <c r="AE10" s="334"/>
      <c r="AF10" s="334"/>
      <c r="AG10" s="334"/>
      <c r="AH10" s="334"/>
      <c r="AI10" s="334"/>
      <c r="AJ10" s="334"/>
      <c r="AK10" s="334"/>
      <c r="AL10" s="334"/>
      <c r="AM10" s="334"/>
      <c r="AN10" s="334"/>
      <c r="AO10" s="334"/>
      <c r="AP10" s="334"/>
      <c r="AQ10" s="334"/>
      <c r="AR10" s="334"/>
    </row>
    <row r="11" spans="1:44" s="335" customFormat="1" ht="16.5" customHeight="1">
      <c r="A11" s="352" t="s">
        <v>73</v>
      </c>
      <c r="B11" s="361" t="s">
        <v>328</v>
      </c>
      <c r="C11" s="362" t="s">
        <v>302</v>
      </c>
      <c r="D11" s="371">
        <v>0.004403935185185185</v>
      </c>
      <c r="E11" s="382">
        <v>9</v>
      </c>
      <c r="F11" s="346">
        <v>0.008749999999999999</v>
      </c>
      <c r="G11" s="375">
        <f t="shared" si="0"/>
        <v>0.004346064814814814</v>
      </c>
      <c r="H11" s="385">
        <v>4</v>
      </c>
      <c r="I11" s="346">
        <v>0.013168981481481483</v>
      </c>
      <c r="J11" s="375">
        <f t="shared" si="1"/>
        <v>0.004418981481481484</v>
      </c>
      <c r="K11" s="388">
        <v>7</v>
      </c>
      <c r="L11" s="346">
        <v>0.01753935185185185</v>
      </c>
      <c r="M11" s="375">
        <f t="shared" si="2"/>
        <v>0.004370370370370368</v>
      </c>
      <c r="N11" s="391">
        <v>4</v>
      </c>
      <c r="O11" s="377"/>
      <c r="P11" s="343"/>
      <c r="Q11" s="393"/>
      <c r="R11" s="398">
        <v>2370</v>
      </c>
      <c r="S11" s="332"/>
      <c r="T11" s="332"/>
      <c r="U11" s="332"/>
      <c r="V11" s="332"/>
      <c r="W11" s="332"/>
      <c r="X11" s="332"/>
      <c r="Y11" s="332"/>
      <c r="Z11" s="333"/>
      <c r="AA11" s="333"/>
      <c r="AB11" s="334"/>
      <c r="AC11" s="334"/>
      <c r="AD11" s="334"/>
      <c r="AE11" s="334"/>
      <c r="AF11" s="334"/>
      <c r="AG11" s="334"/>
      <c r="AH11" s="334"/>
      <c r="AI11" s="334"/>
      <c r="AJ11" s="334"/>
      <c r="AK11" s="334"/>
      <c r="AL11" s="334"/>
      <c r="AM11" s="334"/>
      <c r="AN11" s="334"/>
      <c r="AO11" s="334"/>
      <c r="AP11" s="334"/>
      <c r="AQ11" s="334"/>
      <c r="AR11" s="334"/>
    </row>
    <row r="12" spans="1:44" s="335" customFormat="1" ht="16.5" customHeight="1">
      <c r="A12" s="352" t="s">
        <v>74</v>
      </c>
      <c r="B12" s="363" t="s">
        <v>303</v>
      </c>
      <c r="C12" s="364" t="s">
        <v>32</v>
      </c>
      <c r="D12" s="371">
        <v>0.004376157407407408</v>
      </c>
      <c r="E12" s="382">
        <v>7</v>
      </c>
      <c r="F12" s="346">
        <v>0.008729166666666666</v>
      </c>
      <c r="G12" s="375">
        <f t="shared" si="0"/>
        <v>0.004353009259259259</v>
      </c>
      <c r="H12" s="385">
        <v>5</v>
      </c>
      <c r="I12" s="346">
        <v>0.013079861111111112</v>
      </c>
      <c r="J12" s="375">
        <f t="shared" si="1"/>
        <v>0.004350694444444445</v>
      </c>
      <c r="K12" s="388">
        <v>6</v>
      </c>
      <c r="L12" s="346">
        <v>0.017535879629629627</v>
      </c>
      <c r="M12" s="375">
        <f t="shared" si="2"/>
        <v>0.004456018518518515</v>
      </c>
      <c r="N12" s="391">
        <v>9</v>
      </c>
      <c r="O12" s="346"/>
      <c r="P12" s="344"/>
      <c r="Q12" s="394"/>
      <c r="R12" s="398">
        <v>2370</v>
      </c>
      <c r="S12" s="332"/>
      <c r="T12" s="332"/>
      <c r="U12" s="332"/>
      <c r="V12" s="332"/>
      <c r="W12" s="332"/>
      <c r="X12" s="332"/>
      <c r="Y12" s="332"/>
      <c r="Z12" s="333"/>
      <c r="AA12" s="333"/>
      <c r="AB12" s="334"/>
      <c r="AC12" s="334"/>
      <c r="AD12" s="334"/>
      <c r="AE12" s="334"/>
      <c r="AF12" s="334"/>
      <c r="AG12" s="334"/>
      <c r="AH12" s="334"/>
      <c r="AI12" s="334"/>
      <c r="AJ12" s="334"/>
      <c r="AK12" s="334"/>
      <c r="AL12" s="334"/>
      <c r="AM12" s="334"/>
      <c r="AN12" s="334"/>
      <c r="AO12" s="334"/>
      <c r="AP12" s="334"/>
      <c r="AQ12" s="334"/>
      <c r="AR12" s="334"/>
    </row>
    <row r="13" spans="1:44" s="335" customFormat="1" ht="16.5" customHeight="1">
      <c r="A13" s="352" t="s">
        <v>75</v>
      </c>
      <c r="B13" s="363" t="s">
        <v>316</v>
      </c>
      <c r="C13" s="368" t="s">
        <v>249</v>
      </c>
      <c r="D13" s="371">
        <v>0.004409722222222222</v>
      </c>
      <c r="E13" s="382">
        <v>11</v>
      </c>
      <c r="F13" s="346">
        <v>0.008796296296296297</v>
      </c>
      <c r="G13" s="375">
        <f t="shared" si="0"/>
        <v>0.004386574074074075</v>
      </c>
      <c r="H13" s="385">
        <v>7</v>
      </c>
      <c r="I13" s="346">
        <v>0.013340277777777777</v>
      </c>
      <c r="J13" s="375">
        <f t="shared" si="1"/>
        <v>0.0045439814814814804</v>
      </c>
      <c r="K13" s="388">
        <v>12</v>
      </c>
      <c r="L13" s="346">
        <v>0.017777777777777778</v>
      </c>
      <c r="M13" s="375">
        <f t="shared" si="2"/>
        <v>0.0044375000000000005</v>
      </c>
      <c r="N13" s="391">
        <v>7</v>
      </c>
      <c r="O13" s="347"/>
      <c r="P13" s="348"/>
      <c r="Q13" s="349"/>
      <c r="R13" s="398">
        <v>2360</v>
      </c>
      <c r="S13" s="332"/>
      <c r="T13" s="332"/>
      <c r="U13" s="332"/>
      <c r="V13" s="332"/>
      <c r="W13" s="332"/>
      <c r="X13" s="332"/>
      <c r="Y13" s="332"/>
      <c r="Z13" s="333"/>
      <c r="AA13" s="333"/>
      <c r="AB13" s="334"/>
      <c r="AC13" s="334"/>
      <c r="AD13" s="334"/>
      <c r="AE13" s="334"/>
      <c r="AF13" s="334"/>
      <c r="AG13" s="334"/>
      <c r="AH13" s="334"/>
      <c r="AI13" s="334"/>
      <c r="AJ13" s="334"/>
      <c r="AK13" s="334"/>
      <c r="AL13" s="334"/>
      <c r="AM13" s="334"/>
      <c r="AN13" s="334"/>
      <c r="AO13" s="334"/>
      <c r="AP13" s="334"/>
      <c r="AQ13" s="334"/>
      <c r="AR13" s="334"/>
    </row>
    <row r="14" spans="1:44" s="335" customFormat="1" ht="16.5" customHeight="1">
      <c r="A14" s="352" t="s">
        <v>76</v>
      </c>
      <c r="B14" s="360" t="s">
        <v>315</v>
      </c>
      <c r="C14" s="365" t="s">
        <v>57</v>
      </c>
      <c r="D14" s="371">
        <v>0.0043749999999999995</v>
      </c>
      <c r="E14" s="382">
        <v>6</v>
      </c>
      <c r="F14" s="346">
        <v>0.008831018518518518</v>
      </c>
      <c r="G14" s="375">
        <f t="shared" si="0"/>
        <v>0.004456018518518518</v>
      </c>
      <c r="H14" s="385">
        <v>9</v>
      </c>
      <c r="I14" s="346">
        <v>0.013311342592592592</v>
      </c>
      <c r="J14" s="375">
        <f t="shared" si="1"/>
        <v>0.004480324074074074</v>
      </c>
      <c r="K14" s="388">
        <v>9</v>
      </c>
      <c r="L14" s="346">
        <v>0.017777777777777778</v>
      </c>
      <c r="M14" s="375">
        <f t="shared" si="2"/>
        <v>0.004466435185185186</v>
      </c>
      <c r="N14" s="391">
        <v>11</v>
      </c>
      <c r="O14" s="346"/>
      <c r="P14" s="344"/>
      <c r="Q14" s="394"/>
      <c r="R14" s="398">
        <v>2360</v>
      </c>
      <c r="S14" s="332"/>
      <c r="T14" s="332"/>
      <c r="U14" s="332"/>
      <c r="V14" s="332"/>
      <c r="W14" s="332"/>
      <c r="X14" s="332"/>
      <c r="Y14" s="332"/>
      <c r="Z14" s="333"/>
      <c r="AA14" s="333"/>
      <c r="AB14" s="334"/>
      <c r="AC14" s="334"/>
      <c r="AD14" s="334"/>
      <c r="AE14" s="334"/>
      <c r="AF14" s="334"/>
      <c r="AG14" s="334"/>
      <c r="AH14" s="334"/>
      <c r="AI14" s="334"/>
      <c r="AJ14" s="334"/>
      <c r="AK14" s="334"/>
      <c r="AL14" s="334"/>
      <c r="AM14" s="334"/>
      <c r="AN14" s="334"/>
      <c r="AO14" s="334"/>
      <c r="AP14" s="334"/>
      <c r="AQ14" s="334"/>
      <c r="AR14" s="334"/>
    </row>
    <row r="15" spans="1:44" s="335" customFormat="1" ht="16.5" customHeight="1">
      <c r="A15" s="352" t="s">
        <v>10</v>
      </c>
      <c r="B15" s="360" t="s">
        <v>313</v>
      </c>
      <c r="C15" s="369" t="s">
        <v>47</v>
      </c>
      <c r="D15" s="371">
        <v>0.004403935185185185</v>
      </c>
      <c r="E15" s="382">
        <v>10</v>
      </c>
      <c r="F15" s="346">
        <v>0.008927083333333334</v>
      </c>
      <c r="G15" s="375">
        <f t="shared" si="0"/>
        <v>0.0045231481481481485</v>
      </c>
      <c r="H15" s="385">
        <v>11</v>
      </c>
      <c r="I15" s="346">
        <v>0.01340162037037037</v>
      </c>
      <c r="J15" s="375">
        <f t="shared" si="1"/>
        <v>0.0044745370370370356</v>
      </c>
      <c r="K15" s="388">
        <v>8</v>
      </c>
      <c r="L15" s="346">
        <v>0.017857638888888888</v>
      </c>
      <c r="M15" s="375">
        <f t="shared" si="2"/>
        <v>0.004456018518518519</v>
      </c>
      <c r="N15" s="391">
        <v>10</v>
      </c>
      <c r="O15" s="347"/>
      <c r="P15" s="348"/>
      <c r="Q15" s="349"/>
      <c r="R15" s="398">
        <v>2335</v>
      </c>
      <c r="S15" s="332"/>
      <c r="T15" s="332"/>
      <c r="U15" s="332"/>
      <c r="V15" s="332"/>
      <c r="W15" s="332"/>
      <c r="X15" s="332"/>
      <c r="Y15" s="332"/>
      <c r="Z15" s="333"/>
      <c r="AA15" s="333"/>
      <c r="AB15" s="334"/>
      <c r="AC15" s="334"/>
      <c r="AD15" s="334"/>
      <c r="AE15" s="334"/>
      <c r="AF15" s="334"/>
      <c r="AG15" s="334"/>
      <c r="AH15" s="334"/>
      <c r="AI15" s="334"/>
      <c r="AJ15" s="334"/>
      <c r="AK15" s="334"/>
      <c r="AL15" s="334"/>
      <c r="AM15" s="334"/>
      <c r="AN15" s="334"/>
      <c r="AO15" s="334"/>
      <c r="AP15" s="334"/>
      <c r="AQ15" s="334"/>
      <c r="AR15" s="334"/>
    </row>
    <row r="16" spans="1:44" s="335" customFormat="1" ht="16.5" customHeight="1">
      <c r="A16" s="352" t="s">
        <v>11</v>
      </c>
      <c r="B16" s="361" t="s">
        <v>308</v>
      </c>
      <c r="C16" s="368" t="s">
        <v>45</v>
      </c>
      <c r="D16" s="371">
        <v>0.004383101851851852</v>
      </c>
      <c r="E16" s="382">
        <v>8</v>
      </c>
      <c r="F16" s="346">
        <v>0.008896990740740742</v>
      </c>
      <c r="G16" s="375">
        <f t="shared" si="0"/>
        <v>0.00451388888888889</v>
      </c>
      <c r="H16" s="385">
        <v>10</v>
      </c>
      <c r="I16" s="346">
        <v>0.013422453703703702</v>
      </c>
      <c r="J16" s="375">
        <f t="shared" si="1"/>
        <v>0.00452546296296296</v>
      </c>
      <c r="K16" s="388">
        <v>10</v>
      </c>
      <c r="L16" s="346">
        <v>0.01793287037037037</v>
      </c>
      <c r="M16" s="375">
        <f t="shared" si="2"/>
        <v>0.004510416666666668</v>
      </c>
      <c r="N16" s="391">
        <v>12</v>
      </c>
      <c r="O16" s="346"/>
      <c r="P16" s="344"/>
      <c r="Q16" s="394"/>
      <c r="R16" s="398">
        <v>2325</v>
      </c>
      <c r="S16" s="332"/>
      <c r="T16" s="332"/>
      <c r="U16" s="332"/>
      <c r="V16" s="332"/>
      <c r="W16" s="332"/>
      <c r="X16" s="332"/>
      <c r="Y16" s="332"/>
      <c r="Z16" s="333"/>
      <c r="AA16" s="333"/>
      <c r="AB16" s="334"/>
      <c r="AC16" s="334"/>
      <c r="AD16" s="334"/>
      <c r="AE16" s="334"/>
      <c r="AF16" s="334"/>
      <c r="AG16" s="334"/>
      <c r="AH16" s="334"/>
      <c r="AI16" s="334"/>
      <c r="AJ16" s="334"/>
      <c r="AK16" s="334"/>
      <c r="AL16" s="334"/>
      <c r="AM16" s="334"/>
      <c r="AN16" s="334"/>
      <c r="AO16" s="334"/>
      <c r="AP16" s="334"/>
      <c r="AQ16" s="334"/>
      <c r="AR16" s="334"/>
    </row>
    <row r="17" spans="1:44" s="335" customFormat="1" ht="16.5" customHeight="1">
      <c r="A17" s="352" t="s">
        <v>12</v>
      </c>
      <c r="B17" s="361" t="s">
        <v>309</v>
      </c>
      <c r="C17" s="368" t="s">
        <v>310</v>
      </c>
      <c r="D17" s="371">
        <v>0.004447916666666667</v>
      </c>
      <c r="E17" s="382">
        <v>12</v>
      </c>
      <c r="F17" s="346">
        <v>0.008871527777777779</v>
      </c>
      <c r="G17" s="375">
        <f t="shared" si="0"/>
        <v>0.004423611111111112</v>
      </c>
      <c r="H17" s="385">
        <v>8</v>
      </c>
      <c r="I17" s="346">
        <v>0.013408564814814816</v>
      </c>
      <c r="J17" s="375">
        <f t="shared" si="1"/>
        <v>0.004537037037037037</v>
      </c>
      <c r="K17" s="388">
        <v>11</v>
      </c>
      <c r="L17" s="346">
        <v>0.017956018518518517</v>
      </c>
      <c r="M17" s="375">
        <f t="shared" si="2"/>
        <v>0.004547453703703701</v>
      </c>
      <c r="N17" s="391">
        <v>13</v>
      </c>
      <c r="O17" s="347"/>
      <c r="P17" s="348"/>
      <c r="Q17" s="349"/>
      <c r="R17" s="398">
        <v>2325</v>
      </c>
      <c r="S17" s="332"/>
      <c r="T17" s="332"/>
      <c r="U17" s="332"/>
      <c r="V17" s="332"/>
      <c r="W17" s="332"/>
      <c r="X17" s="332"/>
      <c r="Y17" s="332"/>
      <c r="Z17" s="333"/>
      <c r="AA17" s="333"/>
      <c r="AB17" s="334"/>
      <c r="AC17" s="334"/>
      <c r="AD17" s="334"/>
      <c r="AE17" s="334"/>
      <c r="AF17" s="334"/>
      <c r="AG17" s="334"/>
      <c r="AH17" s="334"/>
      <c r="AI17" s="334"/>
      <c r="AJ17" s="334"/>
      <c r="AK17" s="334"/>
      <c r="AL17" s="334"/>
      <c r="AM17" s="334"/>
      <c r="AN17" s="334"/>
      <c r="AO17" s="334"/>
      <c r="AP17" s="334"/>
      <c r="AQ17" s="334"/>
      <c r="AR17" s="334"/>
    </row>
    <row r="18" spans="1:44" s="335" customFormat="1" ht="16.5" customHeight="1">
      <c r="A18" s="352" t="s">
        <v>13</v>
      </c>
      <c r="B18" s="361" t="s">
        <v>308</v>
      </c>
      <c r="C18" s="359" t="s">
        <v>216</v>
      </c>
      <c r="D18" s="371">
        <v>0.004494212962962963</v>
      </c>
      <c r="E18" s="382">
        <v>15</v>
      </c>
      <c r="F18" s="346">
        <v>0.009128472222222222</v>
      </c>
      <c r="G18" s="375">
        <f t="shared" si="0"/>
        <v>0.004634259259259259</v>
      </c>
      <c r="H18" s="385">
        <v>14</v>
      </c>
      <c r="I18" s="346">
        <v>0.013870370370370371</v>
      </c>
      <c r="J18" s="375">
        <f t="shared" si="1"/>
        <v>0.00474189814814815</v>
      </c>
      <c r="K18" s="388">
        <v>15</v>
      </c>
      <c r="L18" s="346">
        <v>0.01832175925925926</v>
      </c>
      <c r="M18" s="375">
        <f t="shared" si="2"/>
        <v>0.004451388888888888</v>
      </c>
      <c r="N18" s="391">
        <v>8</v>
      </c>
      <c r="O18" s="377"/>
      <c r="P18" s="343"/>
      <c r="Q18" s="393"/>
      <c r="R18" s="398">
        <v>2282</v>
      </c>
      <c r="S18" s="332"/>
      <c r="T18" s="332"/>
      <c r="U18" s="332"/>
      <c r="V18" s="332"/>
      <c r="W18" s="332"/>
      <c r="X18" s="332"/>
      <c r="Y18" s="332"/>
      <c r="Z18" s="333"/>
      <c r="AA18" s="333"/>
      <c r="AB18" s="334"/>
      <c r="AC18" s="334"/>
      <c r="AD18" s="334"/>
      <c r="AE18" s="334"/>
      <c r="AF18" s="334"/>
      <c r="AG18" s="334"/>
      <c r="AH18" s="334"/>
      <c r="AI18" s="334"/>
      <c r="AJ18" s="334"/>
      <c r="AK18" s="334"/>
      <c r="AL18" s="334"/>
      <c r="AM18" s="334"/>
      <c r="AN18" s="334"/>
      <c r="AO18" s="334"/>
      <c r="AP18" s="334"/>
      <c r="AQ18" s="334"/>
      <c r="AR18" s="334"/>
    </row>
    <row r="19" spans="1:44" s="335" customFormat="1" ht="16.5" customHeight="1">
      <c r="A19" s="352" t="s">
        <v>14</v>
      </c>
      <c r="B19" s="361" t="s">
        <v>304</v>
      </c>
      <c r="C19" s="366" t="s">
        <v>305</v>
      </c>
      <c r="D19" s="371">
        <v>0.004577546296296297</v>
      </c>
      <c r="E19" s="382">
        <v>16</v>
      </c>
      <c r="F19" s="346">
        <v>0.009164351851851852</v>
      </c>
      <c r="G19" s="375">
        <f t="shared" si="0"/>
        <v>0.004586805555555556</v>
      </c>
      <c r="H19" s="385">
        <v>12</v>
      </c>
      <c r="I19" s="346">
        <v>0.013787037037037035</v>
      </c>
      <c r="J19" s="375">
        <f t="shared" si="1"/>
        <v>0.004622685185185183</v>
      </c>
      <c r="K19" s="388">
        <v>13</v>
      </c>
      <c r="L19" s="346">
        <v>0.018462962962962962</v>
      </c>
      <c r="M19" s="375">
        <f t="shared" si="2"/>
        <v>0.004675925925925927</v>
      </c>
      <c r="N19" s="391">
        <v>14</v>
      </c>
      <c r="O19" s="346"/>
      <c r="P19" s="344"/>
      <c r="Q19" s="394"/>
      <c r="R19" s="398">
        <v>2260</v>
      </c>
      <c r="S19" s="332"/>
      <c r="T19" s="332"/>
      <c r="U19" s="332"/>
      <c r="V19" s="332"/>
      <c r="W19" s="332"/>
      <c r="X19" s="332"/>
      <c r="Y19" s="332"/>
      <c r="Z19" s="333"/>
      <c r="AA19" s="333"/>
      <c r="AB19" s="334"/>
      <c r="AC19" s="334"/>
      <c r="AD19" s="334"/>
      <c r="AE19" s="334"/>
      <c r="AF19" s="334"/>
      <c r="AG19" s="334"/>
      <c r="AH19" s="334"/>
      <c r="AI19" s="334"/>
      <c r="AJ19" s="334"/>
      <c r="AK19" s="334"/>
      <c r="AL19" s="334"/>
      <c r="AM19" s="334"/>
      <c r="AN19" s="334"/>
      <c r="AO19" s="334"/>
      <c r="AP19" s="334"/>
      <c r="AQ19" s="334"/>
      <c r="AR19" s="334"/>
    </row>
    <row r="20" spans="1:44" s="335" customFormat="1" ht="16.5" customHeight="1">
      <c r="A20" s="352" t="s">
        <v>15</v>
      </c>
      <c r="B20" s="363" t="s">
        <v>307</v>
      </c>
      <c r="C20" s="366" t="s">
        <v>29</v>
      </c>
      <c r="D20" s="371">
        <v>0.0046145833333333325</v>
      </c>
      <c r="E20" s="382">
        <v>17</v>
      </c>
      <c r="F20" s="346">
        <v>0.009203703703703704</v>
      </c>
      <c r="G20" s="375">
        <f t="shared" si="0"/>
        <v>0.004589120370370371</v>
      </c>
      <c r="H20" s="385">
        <v>13</v>
      </c>
      <c r="I20" s="346">
        <v>0.013826388888888888</v>
      </c>
      <c r="J20" s="375">
        <f t="shared" si="1"/>
        <v>0.0046226851851851845</v>
      </c>
      <c r="K20" s="388">
        <v>14</v>
      </c>
      <c r="L20" s="346">
        <v>0.018503472222222223</v>
      </c>
      <c r="M20" s="375">
        <f t="shared" si="2"/>
        <v>0.004677083333333335</v>
      </c>
      <c r="N20" s="391">
        <v>15</v>
      </c>
      <c r="O20" s="378"/>
      <c r="P20" s="345"/>
      <c r="Q20" s="395"/>
      <c r="R20" s="398">
        <v>2260</v>
      </c>
      <c r="S20" s="332"/>
      <c r="T20" s="332"/>
      <c r="U20" s="332"/>
      <c r="V20" s="332"/>
      <c r="W20" s="332"/>
      <c r="X20" s="332"/>
      <c r="Y20" s="332"/>
      <c r="Z20" s="333"/>
      <c r="AA20" s="333"/>
      <c r="AB20" s="334"/>
      <c r="AC20" s="334"/>
      <c r="AD20" s="334"/>
      <c r="AE20" s="334"/>
      <c r="AF20" s="334"/>
      <c r="AG20" s="334"/>
      <c r="AH20" s="334"/>
      <c r="AI20" s="334"/>
      <c r="AJ20" s="334"/>
      <c r="AK20" s="334"/>
      <c r="AL20" s="334"/>
      <c r="AM20" s="334"/>
      <c r="AN20" s="334"/>
      <c r="AO20" s="334"/>
      <c r="AP20" s="334"/>
      <c r="AQ20" s="334"/>
      <c r="AR20" s="334"/>
    </row>
    <row r="21" spans="1:44" s="335" customFormat="1" ht="16.5" customHeight="1">
      <c r="A21" s="352" t="s">
        <v>16</v>
      </c>
      <c r="B21" s="361" t="s">
        <v>314</v>
      </c>
      <c r="C21" s="368" t="s">
        <v>207</v>
      </c>
      <c r="D21" s="371">
        <v>0.00445949074074074</v>
      </c>
      <c r="E21" s="382">
        <v>14</v>
      </c>
      <c r="F21" s="346">
        <v>0.009184027777777777</v>
      </c>
      <c r="G21" s="375">
        <f t="shared" si="0"/>
        <v>0.004724537037037037</v>
      </c>
      <c r="H21" s="385">
        <v>17</v>
      </c>
      <c r="I21" s="346">
        <v>0.013958333333333335</v>
      </c>
      <c r="J21" s="375">
        <f t="shared" si="1"/>
        <v>0.004774305555555558</v>
      </c>
      <c r="K21" s="388">
        <v>16</v>
      </c>
      <c r="L21" s="346">
        <v>0.018694444444444448</v>
      </c>
      <c r="M21" s="375">
        <f t="shared" si="2"/>
        <v>0.004736111111111113</v>
      </c>
      <c r="N21" s="391">
        <v>16</v>
      </c>
      <c r="O21" s="347"/>
      <c r="P21" s="348"/>
      <c r="Q21" s="349"/>
      <c r="R21" s="398">
        <v>2230</v>
      </c>
      <c r="S21" s="332"/>
      <c r="T21" s="332"/>
      <c r="U21" s="332"/>
      <c r="V21" s="332"/>
      <c r="W21" s="332"/>
      <c r="X21" s="332"/>
      <c r="Y21" s="332"/>
      <c r="Z21" s="333"/>
      <c r="AA21" s="333"/>
      <c r="AB21" s="334"/>
      <c r="AC21" s="334"/>
      <c r="AD21" s="334"/>
      <c r="AE21" s="334"/>
      <c r="AF21" s="334"/>
      <c r="AG21" s="334"/>
      <c r="AH21" s="334"/>
      <c r="AI21" s="334"/>
      <c r="AJ21" s="334"/>
      <c r="AK21" s="334"/>
      <c r="AL21" s="334"/>
      <c r="AM21" s="334"/>
      <c r="AN21" s="334"/>
      <c r="AO21" s="334"/>
      <c r="AP21" s="334"/>
      <c r="AQ21" s="334"/>
      <c r="AR21" s="334"/>
    </row>
    <row r="22" spans="1:44" s="335" customFormat="1" ht="16.5" customHeight="1">
      <c r="A22" s="352" t="s">
        <v>17</v>
      </c>
      <c r="B22" s="361" t="s">
        <v>317</v>
      </c>
      <c r="C22" s="359" t="s">
        <v>305</v>
      </c>
      <c r="D22" s="371">
        <v>0.004456018518518519</v>
      </c>
      <c r="E22" s="382">
        <v>13</v>
      </c>
      <c r="F22" s="346">
        <v>0.009155092592592593</v>
      </c>
      <c r="G22" s="375">
        <f t="shared" si="0"/>
        <v>0.004699074074074074</v>
      </c>
      <c r="H22" s="385">
        <v>16</v>
      </c>
      <c r="I22" s="346">
        <v>0.013961805555555555</v>
      </c>
      <c r="J22" s="375">
        <f t="shared" si="1"/>
        <v>0.004806712962962962</v>
      </c>
      <c r="K22" s="388">
        <v>17</v>
      </c>
      <c r="L22" s="346">
        <v>0.01876851851851852</v>
      </c>
      <c r="M22" s="375">
        <f t="shared" si="2"/>
        <v>0.004806712962962966</v>
      </c>
      <c r="N22" s="391">
        <v>17</v>
      </c>
      <c r="O22" s="346"/>
      <c r="P22" s="344"/>
      <c r="Q22" s="394"/>
      <c r="R22" s="398">
        <v>2200</v>
      </c>
      <c r="S22" s="332"/>
      <c r="T22" s="332"/>
      <c r="U22" s="332"/>
      <c r="V22" s="332"/>
      <c r="W22" s="332"/>
      <c r="X22" s="332"/>
      <c r="Y22" s="332"/>
      <c r="Z22" s="333"/>
      <c r="AA22" s="333"/>
      <c r="AB22" s="334"/>
      <c r="AC22" s="334"/>
      <c r="AD22" s="334"/>
      <c r="AE22" s="334"/>
      <c r="AF22" s="334"/>
      <c r="AG22" s="334"/>
      <c r="AH22" s="334"/>
      <c r="AI22" s="334"/>
      <c r="AJ22" s="334"/>
      <c r="AK22" s="334"/>
      <c r="AL22" s="334"/>
      <c r="AM22" s="334"/>
      <c r="AN22" s="334"/>
      <c r="AO22" s="334"/>
      <c r="AP22" s="334"/>
      <c r="AQ22" s="334"/>
      <c r="AR22" s="334"/>
    </row>
    <row r="23" spans="1:44" s="335" customFormat="1" ht="16.5" customHeight="1">
      <c r="A23" s="352" t="s">
        <v>18</v>
      </c>
      <c r="B23" s="361" t="s">
        <v>311</v>
      </c>
      <c r="C23" s="368" t="s">
        <v>156</v>
      </c>
      <c r="D23" s="371">
        <v>0.004943287037037037</v>
      </c>
      <c r="E23" s="382">
        <v>18</v>
      </c>
      <c r="F23" s="346">
        <v>0.009961805555555555</v>
      </c>
      <c r="G23" s="375">
        <f t="shared" si="0"/>
        <v>0.0050185185185185185</v>
      </c>
      <c r="H23" s="385">
        <v>18</v>
      </c>
      <c r="I23" s="346">
        <v>0.015005787037037038</v>
      </c>
      <c r="J23" s="375">
        <f t="shared" si="1"/>
        <v>0.005043981481481483</v>
      </c>
      <c r="K23" s="388">
        <v>18</v>
      </c>
      <c r="L23" s="346">
        <v>0.020012731481481482</v>
      </c>
      <c r="M23" s="375">
        <f t="shared" si="2"/>
        <v>0.005006944444444444</v>
      </c>
      <c r="N23" s="391">
        <v>18</v>
      </c>
      <c r="O23" s="346"/>
      <c r="P23" s="344"/>
      <c r="Q23" s="394"/>
      <c r="R23" s="398">
        <v>2090</v>
      </c>
      <c r="S23" s="332"/>
      <c r="T23" s="332"/>
      <c r="U23" s="332"/>
      <c r="V23" s="332"/>
      <c r="W23" s="332"/>
      <c r="X23" s="332"/>
      <c r="Y23" s="332"/>
      <c r="Z23" s="333"/>
      <c r="AA23" s="333"/>
      <c r="AB23" s="334"/>
      <c r="AC23" s="334"/>
      <c r="AD23" s="334"/>
      <c r="AE23" s="334"/>
      <c r="AF23" s="334"/>
      <c r="AG23" s="334"/>
      <c r="AH23" s="334"/>
      <c r="AI23" s="334"/>
      <c r="AJ23" s="334"/>
      <c r="AK23" s="334"/>
      <c r="AL23" s="334"/>
      <c r="AM23" s="334"/>
      <c r="AN23" s="334"/>
      <c r="AO23" s="334"/>
      <c r="AP23" s="334"/>
      <c r="AQ23" s="334"/>
      <c r="AR23" s="334"/>
    </row>
    <row r="24" spans="1:44" s="335" customFormat="1" ht="16.5" customHeight="1" thickBot="1">
      <c r="A24" s="353" t="s">
        <v>1</v>
      </c>
      <c r="B24" s="367" t="s">
        <v>312</v>
      </c>
      <c r="C24" s="370" t="s">
        <v>104</v>
      </c>
      <c r="D24" s="372">
        <v>0.005386574074074074</v>
      </c>
      <c r="E24" s="383">
        <v>19</v>
      </c>
      <c r="F24" s="350">
        <v>0.010847222222222222</v>
      </c>
      <c r="G24" s="376">
        <f t="shared" si="0"/>
        <v>0.005460648148148148</v>
      </c>
      <c r="H24" s="386">
        <v>19</v>
      </c>
      <c r="I24" s="350">
        <v>0.016314814814814813</v>
      </c>
      <c r="J24" s="376">
        <f t="shared" si="1"/>
        <v>0.005467592592592592</v>
      </c>
      <c r="K24" s="389">
        <v>19</v>
      </c>
      <c r="L24" s="350"/>
      <c r="M24" s="379" t="s">
        <v>0</v>
      </c>
      <c r="N24" s="380"/>
      <c r="O24" s="350"/>
      <c r="P24" s="342"/>
      <c r="Q24" s="396"/>
      <c r="R24" s="399">
        <v>1880</v>
      </c>
      <c r="S24" s="332"/>
      <c r="T24" s="332"/>
      <c r="U24" s="332"/>
      <c r="V24" s="332"/>
      <c r="W24" s="332"/>
      <c r="X24" s="332"/>
      <c r="Y24" s="332"/>
      <c r="Z24" s="333"/>
      <c r="AA24" s="333"/>
      <c r="AB24" s="334"/>
      <c r="AC24" s="334"/>
      <c r="AD24" s="334"/>
      <c r="AE24" s="334"/>
      <c r="AF24" s="334"/>
      <c r="AG24" s="334"/>
      <c r="AH24" s="334"/>
      <c r="AI24" s="334"/>
      <c r="AJ24" s="334"/>
      <c r="AK24" s="334"/>
      <c r="AL24" s="334"/>
      <c r="AM24" s="334"/>
      <c r="AN24" s="334"/>
      <c r="AO24" s="334"/>
      <c r="AP24" s="334"/>
      <c r="AQ24" s="334"/>
      <c r="AR24" s="334"/>
    </row>
    <row r="25" ht="13.5" thickBot="1"/>
    <row r="26" spans="1:18" ht="16.5" customHeight="1">
      <c r="A26" s="418" t="s">
        <v>68</v>
      </c>
      <c r="B26" s="354" t="s">
        <v>320</v>
      </c>
      <c r="C26" s="355" t="s">
        <v>61</v>
      </c>
      <c r="D26" s="403">
        <v>0.004224537037037037</v>
      </c>
      <c r="E26" s="381">
        <v>1</v>
      </c>
      <c r="F26" s="373">
        <v>0.008587962962962962</v>
      </c>
      <c r="G26" s="406">
        <f aca="true" t="shared" si="3" ref="G26:G34">SUM(F26-D26)</f>
        <v>0.004363425925925925</v>
      </c>
      <c r="H26" s="384">
        <v>1</v>
      </c>
      <c r="I26" s="373">
        <v>0.012807870370370372</v>
      </c>
      <c r="J26" s="406">
        <f aca="true" t="shared" si="4" ref="J26:J34">SUM(I26-F26)</f>
        <v>0.00421990740740741</v>
      </c>
      <c r="K26" s="387">
        <v>1</v>
      </c>
      <c r="L26" s="373">
        <v>0.017233796296296296</v>
      </c>
      <c r="M26" s="374">
        <f aca="true" t="shared" si="5" ref="M26:M33">SUM(L26-I26)</f>
        <v>0.004425925925925923</v>
      </c>
      <c r="N26" s="390">
        <v>1</v>
      </c>
      <c r="O26" s="400"/>
      <c r="P26" s="401"/>
      <c r="Q26" s="402"/>
      <c r="R26" s="397">
        <v>2425</v>
      </c>
    </row>
    <row r="27" spans="1:18" ht="16.5" customHeight="1">
      <c r="A27" s="419" t="s">
        <v>71</v>
      </c>
      <c r="B27" s="360" t="s">
        <v>315</v>
      </c>
      <c r="C27" s="365" t="s">
        <v>57</v>
      </c>
      <c r="D27" s="404">
        <v>0.0043749999999999995</v>
      </c>
      <c r="E27" s="382">
        <v>2</v>
      </c>
      <c r="F27" s="346">
        <v>0.008831018518518518</v>
      </c>
      <c r="G27" s="407">
        <f t="shared" si="3"/>
        <v>0.004456018518518518</v>
      </c>
      <c r="H27" s="385">
        <v>3</v>
      </c>
      <c r="I27" s="346">
        <v>0.013311342592592592</v>
      </c>
      <c r="J27" s="407">
        <f t="shared" si="4"/>
        <v>0.004480324074074074</v>
      </c>
      <c r="K27" s="388">
        <v>3</v>
      </c>
      <c r="L27" s="346">
        <v>0.017777777777777778</v>
      </c>
      <c r="M27" s="375">
        <f t="shared" si="5"/>
        <v>0.004466435185185186</v>
      </c>
      <c r="N27" s="391">
        <v>4</v>
      </c>
      <c r="O27" s="346"/>
      <c r="P27" s="344"/>
      <c r="Q27" s="394"/>
      <c r="R27" s="398">
        <v>2360</v>
      </c>
    </row>
    <row r="28" spans="1:18" ht="16.5" customHeight="1">
      <c r="A28" s="419" t="s">
        <v>70</v>
      </c>
      <c r="B28" s="360" t="s">
        <v>313</v>
      </c>
      <c r="C28" s="369" t="s">
        <v>47</v>
      </c>
      <c r="D28" s="404">
        <v>0.004403935185185185</v>
      </c>
      <c r="E28" s="382">
        <v>4</v>
      </c>
      <c r="F28" s="346">
        <v>0.008927083333333334</v>
      </c>
      <c r="G28" s="407">
        <f t="shared" si="3"/>
        <v>0.0045231481481481485</v>
      </c>
      <c r="H28" s="385">
        <v>5</v>
      </c>
      <c r="I28" s="346">
        <v>0.01340162037037037</v>
      </c>
      <c r="J28" s="407">
        <f t="shared" si="4"/>
        <v>0.0044745370370370356</v>
      </c>
      <c r="K28" s="388">
        <v>2</v>
      </c>
      <c r="L28" s="346">
        <v>0.017857638888888888</v>
      </c>
      <c r="M28" s="375">
        <f t="shared" si="5"/>
        <v>0.004456018518518519</v>
      </c>
      <c r="N28" s="391">
        <v>3</v>
      </c>
      <c r="O28" s="347"/>
      <c r="P28" s="348"/>
      <c r="Q28" s="349"/>
      <c r="R28" s="398">
        <v>2335</v>
      </c>
    </row>
    <row r="29" spans="1:18" ht="16.5" customHeight="1">
      <c r="A29" s="419" t="s">
        <v>72</v>
      </c>
      <c r="B29" s="361" t="s">
        <v>308</v>
      </c>
      <c r="C29" s="368" t="s">
        <v>45</v>
      </c>
      <c r="D29" s="404">
        <v>0.004383101851851852</v>
      </c>
      <c r="E29" s="382">
        <v>3</v>
      </c>
      <c r="F29" s="346">
        <v>0.008896990740740742</v>
      </c>
      <c r="G29" s="407">
        <f t="shared" si="3"/>
        <v>0.00451388888888889</v>
      </c>
      <c r="H29" s="385">
        <v>4</v>
      </c>
      <c r="I29" s="346">
        <v>0.013422453703703702</v>
      </c>
      <c r="J29" s="407">
        <f t="shared" si="4"/>
        <v>0.00452546296296296</v>
      </c>
      <c r="K29" s="388">
        <v>4</v>
      </c>
      <c r="L29" s="346">
        <v>0.01793287037037037</v>
      </c>
      <c r="M29" s="375">
        <f t="shared" si="5"/>
        <v>0.004510416666666668</v>
      </c>
      <c r="N29" s="391">
        <v>5</v>
      </c>
      <c r="O29" s="346"/>
      <c r="P29" s="344"/>
      <c r="Q29" s="394"/>
      <c r="R29" s="398">
        <v>2325</v>
      </c>
    </row>
    <row r="30" spans="1:18" ht="16.5" customHeight="1">
      <c r="A30" s="419" t="s">
        <v>73</v>
      </c>
      <c r="B30" s="361" t="s">
        <v>309</v>
      </c>
      <c r="C30" s="368" t="s">
        <v>310</v>
      </c>
      <c r="D30" s="404">
        <v>0.004447916666666667</v>
      </c>
      <c r="E30" s="382">
        <v>5</v>
      </c>
      <c r="F30" s="346">
        <v>0.008871527777777779</v>
      </c>
      <c r="G30" s="407">
        <f t="shared" si="3"/>
        <v>0.004423611111111112</v>
      </c>
      <c r="H30" s="385">
        <v>2</v>
      </c>
      <c r="I30" s="346">
        <v>0.013408564814814816</v>
      </c>
      <c r="J30" s="407">
        <f t="shared" si="4"/>
        <v>0.004537037037037037</v>
      </c>
      <c r="K30" s="388">
        <v>5</v>
      </c>
      <c r="L30" s="346">
        <v>0.017956018518518517</v>
      </c>
      <c r="M30" s="375">
        <f t="shared" si="5"/>
        <v>0.004547453703703701</v>
      </c>
      <c r="N30" s="391">
        <v>6</v>
      </c>
      <c r="O30" s="347"/>
      <c r="P30" s="348"/>
      <c r="Q30" s="349"/>
      <c r="R30" s="398">
        <v>2325</v>
      </c>
    </row>
    <row r="31" spans="1:18" ht="16.5" customHeight="1">
      <c r="A31" s="419" t="s">
        <v>69</v>
      </c>
      <c r="B31" s="361" t="s">
        <v>308</v>
      </c>
      <c r="C31" s="359" t="s">
        <v>216</v>
      </c>
      <c r="D31" s="404">
        <v>0.004494212962962963</v>
      </c>
      <c r="E31" s="382">
        <v>7</v>
      </c>
      <c r="F31" s="346">
        <v>0.009128472222222222</v>
      </c>
      <c r="G31" s="407">
        <f t="shared" si="3"/>
        <v>0.004634259259259259</v>
      </c>
      <c r="H31" s="385">
        <v>6</v>
      </c>
      <c r="I31" s="346">
        <v>0.013870370370370371</v>
      </c>
      <c r="J31" s="407">
        <f t="shared" si="4"/>
        <v>0.00474189814814815</v>
      </c>
      <c r="K31" s="388">
        <v>6</v>
      </c>
      <c r="L31" s="346">
        <v>0.01832175925925926</v>
      </c>
      <c r="M31" s="375">
        <f t="shared" si="5"/>
        <v>0.004451388888888888</v>
      </c>
      <c r="N31" s="391">
        <v>2</v>
      </c>
      <c r="O31" s="377"/>
      <c r="P31" s="343"/>
      <c r="Q31" s="393"/>
      <c r="R31" s="398">
        <v>2282</v>
      </c>
    </row>
    <row r="32" spans="1:18" ht="16.5" customHeight="1">
      <c r="A32" s="419" t="s">
        <v>74</v>
      </c>
      <c r="B32" s="361" t="s">
        <v>314</v>
      </c>
      <c r="C32" s="368" t="s">
        <v>207</v>
      </c>
      <c r="D32" s="404">
        <v>0.00445949074074074</v>
      </c>
      <c r="E32" s="382">
        <v>6</v>
      </c>
      <c r="F32" s="346">
        <v>0.009184027777777777</v>
      </c>
      <c r="G32" s="407">
        <f t="shared" si="3"/>
        <v>0.004724537037037037</v>
      </c>
      <c r="H32" s="385">
        <v>7</v>
      </c>
      <c r="I32" s="346">
        <v>0.013958333333333335</v>
      </c>
      <c r="J32" s="407">
        <f t="shared" si="4"/>
        <v>0.004774305555555558</v>
      </c>
      <c r="K32" s="388">
        <v>7</v>
      </c>
      <c r="L32" s="346">
        <v>0.018694444444444448</v>
      </c>
      <c r="M32" s="375">
        <f t="shared" si="5"/>
        <v>0.004736111111111113</v>
      </c>
      <c r="N32" s="391">
        <v>7</v>
      </c>
      <c r="O32" s="347"/>
      <c r="P32" s="348"/>
      <c r="Q32" s="349"/>
      <c r="R32" s="398">
        <v>2230</v>
      </c>
    </row>
    <row r="33" spans="1:18" ht="16.5" customHeight="1">
      <c r="A33" s="419" t="s">
        <v>75</v>
      </c>
      <c r="B33" s="361" t="s">
        <v>311</v>
      </c>
      <c r="C33" s="368" t="s">
        <v>156</v>
      </c>
      <c r="D33" s="404">
        <v>0.004943287037037037</v>
      </c>
      <c r="E33" s="382">
        <v>8</v>
      </c>
      <c r="F33" s="346">
        <v>0.009961805555555555</v>
      </c>
      <c r="G33" s="407">
        <f t="shared" si="3"/>
        <v>0.0050185185185185185</v>
      </c>
      <c r="H33" s="385">
        <v>8</v>
      </c>
      <c r="I33" s="346">
        <v>0.015005787037037038</v>
      </c>
      <c r="J33" s="407">
        <f t="shared" si="4"/>
        <v>0.005043981481481483</v>
      </c>
      <c r="K33" s="388">
        <v>8</v>
      </c>
      <c r="L33" s="346">
        <v>0.020012731481481482</v>
      </c>
      <c r="M33" s="375">
        <f t="shared" si="5"/>
        <v>0.005006944444444444</v>
      </c>
      <c r="N33" s="391">
        <v>8</v>
      </c>
      <c r="O33" s="346"/>
      <c r="P33" s="344"/>
      <c r="Q33" s="394"/>
      <c r="R33" s="398">
        <v>2090</v>
      </c>
    </row>
    <row r="34" spans="1:18" ht="16.5" customHeight="1" thickBot="1">
      <c r="A34" s="420" t="s">
        <v>76</v>
      </c>
      <c r="B34" s="367" t="s">
        <v>312</v>
      </c>
      <c r="C34" s="370" t="s">
        <v>104</v>
      </c>
      <c r="D34" s="405">
        <v>0.005386574074074074</v>
      </c>
      <c r="E34" s="383">
        <v>9</v>
      </c>
      <c r="F34" s="350">
        <v>0.010847222222222222</v>
      </c>
      <c r="G34" s="379">
        <f t="shared" si="3"/>
        <v>0.005460648148148148</v>
      </c>
      <c r="H34" s="386">
        <v>9</v>
      </c>
      <c r="I34" s="350">
        <v>0.016314814814814813</v>
      </c>
      <c r="J34" s="379">
        <f t="shared" si="4"/>
        <v>0.005467592592592592</v>
      </c>
      <c r="K34" s="389">
        <v>9</v>
      </c>
      <c r="L34" s="350"/>
      <c r="M34" s="379" t="s">
        <v>0</v>
      </c>
      <c r="N34" s="380"/>
      <c r="O34" s="350"/>
      <c r="P34" s="342"/>
      <c r="Q34" s="396"/>
      <c r="R34" s="399">
        <v>1880</v>
      </c>
    </row>
    <row r="35" ht="18" customHeight="1"/>
    <row r="36" ht="18" customHeight="1"/>
    <row r="37" ht="18" customHeight="1"/>
    <row r="38" ht="18" customHeight="1"/>
  </sheetData>
  <sheetProtection/>
  <mergeCells count="6">
    <mergeCell ref="D5:E5"/>
    <mergeCell ref="G5:H5"/>
    <mergeCell ref="J5:K5"/>
    <mergeCell ref="M5:N5"/>
    <mergeCell ref="P5:Q5"/>
    <mergeCell ref="B2:P3"/>
  </mergeCells>
  <printOptions/>
  <pageMargins left="0.7086614173228347" right="0.7086614173228347" top="0" bottom="0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87"/>
  <sheetViews>
    <sheetView zoomScalePageLayoutView="0" workbookViewId="0" topLeftCell="A4">
      <selection activeCell="H24" sqref="H24"/>
    </sheetView>
  </sheetViews>
  <sheetFormatPr defaultColWidth="9.140625" defaultRowHeight="12.75"/>
  <cols>
    <col min="1" max="2" width="5.7109375" style="76" customWidth="1"/>
    <col min="5" max="5" width="11.57421875" style="0" customWidth="1"/>
    <col min="6" max="6" width="9.140625" style="74" customWidth="1"/>
    <col min="7" max="7" width="11.57421875" style="71" customWidth="1"/>
    <col min="8" max="8" width="9.140625" style="96" customWidth="1"/>
    <col min="9" max="9" width="6.00390625" style="5" customWidth="1"/>
    <col min="10" max="10" width="9.140625" style="98" customWidth="1"/>
  </cols>
  <sheetData>
    <row r="2" spans="1:8" ht="13.5" customHeight="1">
      <c r="A2" s="546" t="s">
        <v>336</v>
      </c>
      <c r="B2" s="547"/>
      <c r="C2" s="547"/>
      <c r="D2" s="547"/>
      <c r="E2" s="547"/>
      <c r="F2" s="547"/>
      <c r="G2" s="547"/>
      <c r="H2" s="548"/>
    </row>
    <row r="3" spans="1:8" ht="13.5" customHeight="1">
      <c r="A3" s="549"/>
      <c r="B3" s="550"/>
      <c r="C3" s="550"/>
      <c r="D3" s="550"/>
      <c r="E3" s="550"/>
      <c r="F3" s="550"/>
      <c r="G3" s="550"/>
      <c r="H3" s="551"/>
    </row>
    <row r="5" spans="1:10" ht="15" customHeight="1">
      <c r="A5" s="76" t="s">
        <v>68</v>
      </c>
      <c r="C5" s="228" t="s">
        <v>66</v>
      </c>
      <c r="D5" s="229"/>
      <c r="E5" s="230" t="s">
        <v>65</v>
      </c>
      <c r="F5" s="230" t="s">
        <v>67</v>
      </c>
      <c r="G5" s="231">
        <v>2660</v>
      </c>
      <c r="H5" s="232" t="s">
        <v>60</v>
      </c>
      <c r="I5" s="5">
        <v>2014</v>
      </c>
      <c r="J5" s="98" t="s">
        <v>120</v>
      </c>
    </row>
    <row r="6" spans="1:9" ht="15" customHeight="1">
      <c r="A6" s="76" t="s">
        <v>69</v>
      </c>
      <c r="C6" s="228" t="s">
        <v>193</v>
      </c>
      <c r="D6" s="233"/>
      <c r="E6" s="230" t="s">
        <v>92</v>
      </c>
      <c r="F6" s="230" t="s">
        <v>50</v>
      </c>
      <c r="G6" s="231">
        <v>2650</v>
      </c>
      <c r="H6" s="229" t="s">
        <v>60</v>
      </c>
      <c r="I6" s="5">
        <v>2016</v>
      </c>
    </row>
    <row r="7" spans="1:9" ht="15" customHeight="1">
      <c r="A7" s="76" t="s">
        <v>70</v>
      </c>
      <c r="C7" s="228" t="s">
        <v>22</v>
      </c>
      <c r="D7" s="233"/>
      <c r="E7" s="230" t="s">
        <v>23</v>
      </c>
      <c r="F7" s="230" t="s">
        <v>24</v>
      </c>
      <c r="G7" s="231">
        <v>2575</v>
      </c>
      <c r="H7" s="232" t="s">
        <v>60</v>
      </c>
      <c r="I7" s="5">
        <v>2014</v>
      </c>
    </row>
    <row r="8" spans="1:9" ht="15" customHeight="1">
      <c r="A8" s="76" t="s">
        <v>71</v>
      </c>
      <c r="C8" s="68" t="s">
        <v>321</v>
      </c>
      <c r="E8" s="70" t="s">
        <v>26</v>
      </c>
      <c r="F8" s="70" t="s">
        <v>322</v>
      </c>
      <c r="G8" s="71">
        <v>2570</v>
      </c>
      <c r="H8" s="120" t="s">
        <v>60</v>
      </c>
      <c r="I8" s="5">
        <v>2018</v>
      </c>
    </row>
    <row r="9" spans="1:9" ht="15" customHeight="1">
      <c r="A9" s="76" t="s">
        <v>72</v>
      </c>
      <c r="C9" s="68" t="s">
        <v>323</v>
      </c>
      <c r="E9" s="70" t="s">
        <v>305</v>
      </c>
      <c r="F9" s="70" t="s">
        <v>324</v>
      </c>
      <c r="G9" s="71">
        <v>2540</v>
      </c>
      <c r="H9" s="120" t="s">
        <v>60</v>
      </c>
      <c r="I9" s="5">
        <v>2018</v>
      </c>
    </row>
    <row r="10" spans="1:9" ht="15" customHeight="1">
      <c r="A10" s="76" t="s">
        <v>73</v>
      </c>
      <c r="C10" s="68" t="s">
        <v>325</v>
      </c>
      <c r="E10" s="70" t="s">
        <v>29</v>
      </c>
      <c r="F10" s="70" t="s">
        <v>62</v>
      </c>
      <c r="G10" s="71">
        <v>2538</v>
      </c>
      <c r="H10" s="120" t="s">
        <v>60</v>
      </c>
      <c r="I10" s="5">
        <v>2018</v>
      </c>
    </row>
    <row r="11" spans="1:9" ht="15" customHeight="1">
      <c r="A11" s="76" t="s">
        <v>74</v>
      </c>
      <c r="C11" s="89" t="s">
        <v>194</v>
      </c>
      <c r="D11" s="116"/>
      <c r="E11" s="125" t="s">
        <v>65</v>
      </c>
      <c r="F11" s="126" t="s">
        <v>50</v>
      </c>
      <c r="G11" s="71">
        <v>2530</v>
      </c>
      <c r="H11" s="74" t="s">
        <v>60</v>
      </c>
      <c r="I11" s="5">
        <v>2016</v>
      </c>
    </row>
    <row r="12" spans="1:10" ht="15" customHeight="1">
      <c r="A12" s="76" t="s">
        <v>75</v>
      </c>
      <c r="C12" s="68" t="s">
        <v>64</v>
      </c>
      <c r="D12" s="80"/>
      <c r="E12" s="70" t="s">
        <v>65</v>
      </c>
      <c r="F12" s="81" t="s">
        <v>21</v>
      </c>
      <c r="G12" s="71">
        <v>2525</v>
      </c>
      <c r="H12" s="95" t="s">
        <v>60</v>
      </c>
      <c r="I12" s="5">
        <v>2014</v>
      </c>
      <c r="J12" s="98" t="s">
        <v>120</v>
      </c>
    </row>
    <row r="13" spans="1:9" ht="15" customHeight="1">
      <c r="A13" s="76" t="s">
        <v>76</v>
      </c>
      <c r="C13" s="89" t="s">
        <v>195</v>
      </c>
      <c r="D13" s="116"/>
      <c r="E13" s="125" t="s">
        <v>32</v>
      </c>
      <c r="F13" s="126" t="s">
        <v>82</v>
      </c>
      <c r="G13" s="71">
        <v>2525</v>
      </c>
      <c r="H13" s="74" t="s">
        <v>60</v>
      </c>
      <c r="I13" s="5">
        <v>2016</v>
      </c>
    </row>
    <row r="14" spans="1:9" ht="15" customHeight="1">
      <c r="A14" s="76" t="s">
        <v>10</v>
      </c>
      <c r="C14" s="72" t="s">
        <v>41</v>
      </c>
      <c r="D14" s="69"/>
      <c r="E14" s="73" t="s">
        <v>42</v>
      </c>
      <c r="F14" s="73" t="s">
        <v>43</v>
      </c>
      <c r="G14" s="90">
        <v>2525</v>
      </c>
      <c r="H14" s="120" t="s">
        <v>60</v>
      </c>
      <c r="I14" s="5">
        <v>2014</v>
      </c>
    </row>
    <row r="15" spans="1:9" ht="15" customHeight="1">
      <c r="A15" s="76" t="s">
        <v>11</v>
      </c>
      <c r="C15" s="85" t="s">
        <v>273</v>
      </c>
      <c r="D15" s="123"/>
      <c r="E15" s="73" t="s">
        <v>252</v>
      </c>
      <c r="F15" s="127" t="s">
        <v>270</v>
      </c>
      <c r="G15" s="90">
        <v>2495</v>
      </c>
      <c r="H15" s="74" t="s">
        <v>60</v>
      </c>
      <c r="I15" s="5">
        <v>2017</v>
      </c>
    </row>
    <row r="16" spans="1:9" ht="15" customHeight="1">
      <c r="A16" s="76" t="s">
        <v>12</v>
      </c>
      <c r="C16" s="86" t="s">
        <v>274</v>
      </c>
      <c r="D16" s="77"/>
      <c r="E16" s="117" t="s">
        <v>249</v>
      </c>
      <c r="F16" s="116" t="s">
        <v>35</v>
      </c>
      <c r="G16" s="90">
        <v>2490</v>
      </c>
      <c r="H16" s="74" t="s">
        <v>60</v>
      </c>
      <c r="I16" s="5">
        <v>2017</v>
      </c>
    </row>
    <row r="17" spans="1:9" ht="15" customHeight="1">
      <c r="A17" s="76" t="s">
        <v>13</v>
      </c>
      <c r="C17" s="85" t="s">
        <v>275</v>
      </c>
      <c r="D17" s="118"/>
      <c r="E17" s="117" t="s">
        <v>249</v>
      </c>
      <c r="F17" s="118" t="s">
        <v>67</v>
      </c>
      <c r="G17" s="90">
        <v>2475</v>
      </c>
      <c r="H17" s="74" t="s">
        <v>60</v>
      </c>
      <c r="I17" s="5">
        <v>2017</v>
      </c>
    </row>
    <row r="18" spans="1:9" ht="15" customHeight="1">
      <c r="A18" s="76" t="s">
        <v>14</v>
      </c>
      <c r="C18" s="83" t="s">
        <v>39</v>
      </c>
      <c r="D18" s="83"/>
      <c r="E18" s="84" t="s">
        <v>40</v>
      </c>
      <c r="F18" s="85" t="s">
        <v>38</v>
      </c>
      <c r="G18" s="78">
        <v>2475</v>
      </c>
      <c r="H18" s="74" t="s">
        <v>60</v>
      </c>
      <c r="I18" s="5">
        <v>2013</v>
      </c>
    </row>
    <row r="19" spans="1:9" ht="15" customHeight="1">
      <c r="A19" s="76" t="s">
        <v>15</v>
      </c>
      <c r="C19" s="83" t="s">
        <v>146</v>
      </c>
      <c r="D19" s="83"/>
      <c r="E19" s="84" t="s">
        <v>164</v>
      </c>
      <c r="F19" s="85" t="s">
        <v>35</v>
      </c>
      <c r="G19" s="78">
        <v>2465</v>
      </c>
      <c r="H19" s="74" t="s">
        <v>60</v>
      </c>
      <c r="I19" s="5">
        <v>2015</v>
      </c>
    </row>
    <row r="20" spans="1:9" ht="15" customHeight="1">
      <c r="A20" s="76" t="s">
        <v>16</v>
      </c>
      <c r="B20" s="75"/>
      <c r="C20" s="83" t="s">
        <v>147</v>
      </c>
      <c r="D20" s="83"/>
      <c r="E20" s="84" t="s">
        <v>148</v>
      </c>
      <c r="F20" s="85" t="s">
        <v>67</v>
      </c>
      <c r="G20" s="78">
        <v>2460</v>
      </c>
      <c r="H20" s="74" t="s">
        <v>60</v>
      </c>
      <c r="I20" s="5">
        <v>2015</v>
      </c>
    </row>
    <row r="21" spans="1:9" ht="15" customHeight="1">
      <c r="A21" s="76" t="s">
        <v>17</v>
      </c>
      <c r="B21" s="75"/>
      <c r="C21" s="86" t="s">
        <v>80</v>
      </c>
      <c r="D21" s="86"/>
      <c r="E21" s="85" t="s">
        <v>81</v>
      </c>
      <c r="F21" s="85" t="s">
        <v>82</v>
      </c>
      <c r="G21" s="78">
        <v>2450</v>
      </c>
      <c r="H21" s="74" t="s">
        <v>60</v>
      </c>
      <c r="I21" s="5">
        <v>2013</v>
      </c>
    </row>
    <row r="22" spans="1:9" ht="15" customHeight="1">
      <c r="A22" s="76" t="s">
        <v>18</v>
      </c>
      <c r="B22" s="75"/>
      <c r="C22" s="72" t="s">
        <v>326</v>
      </c>
      <c r="E22" s="73" t="s">
        <v>40</v>
      </c>
      <c r="F22" s="73" t="s">
        <v>35</v>
      </c>
      <c r="G22" s="71">
        <v>2450</v>
      </c>
      <c r="H22" s="120" t="s">
        <v>60</v>
      </c>
      <c r="I22" s="5">
        <v>2018</v>
      </c>
    </row>
    <row r="23" spans="1:9" ht="15" customHeight="1">
      <c r="A23" s="76" t="s">
        <v>1</v>
      </c>
      <c r="B23" s="75"/>
      <c r="C23" s="72" t="s">
        <v>196</v>
      </c>
      <c r="D23" s="69"/>
      <c r="E23" s="73" t="s">
        <v>192</v>
      </c>
      <c r="F23" s="127" t="s">
        <v>178</v>
      </c>
      <c r="G23" s="71">
        <v>2450</v>
      </c>
      <c r="H23" s="74" t="s">
        <v>60</v>
      </c>
      <c r="I23" s="5">
        <v>2016</v>
      </c>
    </row>
    <row r="24" spans="1:9" ht="15" customHeight="1">
      <c r="A24" s="76" t="s">
        <v>77</v>
      </c>
      <c r="B24" s="75"/>
      <c r="C24" s="91" t="s">
        <v>276</v>
      </c>
      <c r="D24" s="116"/>
      <c r="E24" s="117" t="s">
        <v>148</v>
      </c>
      <c r="F24" s="116" t="s">
        <v>271</v>
      </c>
      <c r="G24" s="90">
        <v>2445</v>
      </c>
      <c r="H24" s="74" t="s">
        <v>60</v>
      </c>
      <c r="I24" s="5">
        <v>2017</v>
      </c>
    </row>
    <row r="25" spans="1:9" ht="15" customHeight="1">
      <c r="A25" s="76" t="s">
        <v>78</v>
      </c>
      <c r="B25" s="75"/>
      <c r="C25" s="72" t="s">
        <v>28</v>
      </c>
      <c r="D25" s="69"/>
      <c r="E25" s="73" t="s">
        <v>29</v>
      </c>
      <c r="F25" s="82" t="s">
        <v>30</v>
      </c>
      <c r="G25" s="71">
        <v>2415</v>
      </c>
      <c r="H25" s="74" t="s">
        <v>60</v>
      </c>
      <c r="I25" s="5">
        <v>2014</v>
      </c>
    </row>
    <row r="26" spans="1:9" ht="15" customHeight="1">
      <c r="A26" s="76" t="s">
        <v>79</v>
      </c>
      <c r="B26" s="75"/>
      <c r="C26" s="83" t="s">
        <v>83</v>
      </c>
      <c r="D26" s="83"/>
      <c r="E26" s="84" t="s">
        <v>29</v>
      </c>
      <c r="F26" s="85" t="s">
        <v>84</v>
      </c>
      <c r="G26" s="78">
        <v>2415</v>
      </c>
      <c r="H26" s="74" t="s">
        <v>60</v>
      </c>
      <c r="I26" s="5">
        <v>2013</v>
      </c>
    </row>
    <row r="27" spans="1:9" ht="15" customHeight="1">
      <c r="A27" s="76" t="s">
        <v>141</v>
      </c>
      <c r="B27" s="75"/>
      <c r="C27" s="83" t="s">
        <v>85</v>
      </c>
      <c r="D27" s="83"/>
      <c r="E27" s="84" t="s">
        <v>86</v>
      </c>
      <c r="F27" s="85" t="s">
        <v>87</v>
      </c>
      <c r="G27" s="78">
        <v>2415</v>
      </c>
      <c r="H27" s="74" t="s">
        <v>60</v>
      </c>
      <c r="I27" s="5">
        <v>2013</v>
      </c>
    </row>
    <row r="28" spans="1:9" ht="15" customHeight="1">
      <c r="A28" s="76" t="s">
        <v>142</v>
      </c>
      <c r="B28" s="75"/>
      <c r="C28" s="85" t="s">
        <v>197</v>
      </c>
      <c r="D28" s="116"/>
      <c r="E28" s="117" t="s">
        <v>149</v>
      </c>
      <c r="F28" s="116" t="s">
        <v>87</v>
      </c>
      <c r="G28" s="71">
        <v>2410</v>
      </c>
      <c r="H28" s="74" t="s">
        <v>60</v>
      </c>
      <c r="I28" s="5">
        <v>2016</v>
      </c>
    </row>
    <row r="29" spans="1:9" ht="14.25">
      <c r="A29" s="76" t="s">
        <v>143</v>
      </c>
      <c r="B29" s="75"/>
      <c r="C29" s="140" t="s">
        <v>198</v>
      </c>
      <c r="D29" s="16"/>
      <c r="E29" s="117" t="s">
        <v>42</v>
      </c>
      <c r="F29" s="118" t="s">
        <v>174</v>
      </c>
      <c r="G29" s="71">
        <v>2405</v>
      </c>
      <c r="H29" s="74" t="s">
        <v>60</v>
      </c>
      <c r="I29" s="5">
        <v>2016</v>
      </c>
    </row>
    <row r="30" spans="1:9" ht="14.25">
      <c r="A30" s="76" t="s">
        <v>144</v>
      </c>
      <c r="B30" s="75"/>
      <c r="C30" s="72" t="s">
        <v>199</v>
      </c>
      <c r="D30" s="69"/>
      <c r="E30" s="73" t="s">
        <v>149</v>
      </c>
      <c r="F30" s="127" t="s">
        <v>38</v>
      </c>
      <c r="G30" s="71">
        <v>2400</v>
      </c>
      <c r="H30" s="74" t="s">
        <v>60</v>
      </c>
      <c r="I30" s="5">
        <v>2016</v>
      </c>
    </row>
    <row r="31" spans="1:9" ht="14.25">
      <c r="A31" s="76" t="s">
        <v>158</v>
      </c>
      <c r="B31" s="75"/>
      <c r="C31" s="85" t="s">
        <v>201</v>
      </c>
      <c r="D31" s="115"/>
      <c r="E31" s="117" t="s">
        <v>23</v>
      </c>
      <c r="F31" s="116" t="s">
        <v>222</v>
      </c>
      <c r="G31" s="90">
        <v>2400</v>
      </c>
      <c r="H31" s="74" t="s">
        <v>60</v>
      </c>
      <c r="I31" s="5">
        <v>2016</v>
      </c>
    </row>
    <row r="32" spans="1:9" ht="14.25">
      <c r="A32" s="76" t="s">
        <v>159</v>
      </c>
      <c r="B32" s="75"/>
      <c r="C32" s="72" t="s">
        <v>200</v>
      </c>
      <c r="D32" s="69"/>
      <c r="E32" s="73" t="s">
        <v>65</v>
      </c>
      <c r="F32" s="127" t="s">
        <v>177</v>
      </c>
      <c r="G32" s="71">
        <v>2400</v>
      </c>
      <c r="H32" s="74" t="s">
        <v>60</v>
      </c>
      <c r="I32" s="5">
        <v>2016</v>
      </c>
    </row>
    <row r="33" spans="1:9" ht="14.25">
      <c r="A33" s="76" t="s">
        <v>160</v>
      </c>
      <c r="C33" s="83" t="s">
        <v>88</v>
      </c>
      <c r="D33" s="83"/>
      <c r="E33" s="84" t="s">
        <v>89</v>
      </c>
      <c r="F33" s="85" t="s">
        <v>84</v>
      </c>
      <c r="G33" s="78">
        <v>2400</v>
      </c>
      <c r="H33" s="74" t="s">
        <v>60</v>
      </c>
      <c r="I33" s="5">
        <v>2013</v>
      </c>
    </row>
    <row r="34" spans="1:9" ht="14.25">
      <c r="A34" s="76" t="s">
        <v>161</v>
      </c>
      <c r="C34" s="140" t="s">
        <v>277</v>
      </c>
      <c r="D34" s="69"/>
      <c r="E34" s="73" t="s">
        <v>248</v>
      </c>
      <c r="F34" s="127" t="s">
        <v>272</v>
      </c>
      <c r="G34" s="90">
        <v>2385</v>
      </c>
      <c r="H34" s="74" t="s">
        <v>60</v>
      </c>
      <c r="I34" s="5">
        <v>2017</v>
      </c>
    </row>
    <row r="35" spans="1:9" ht="14.25">
      <c r="A35" s="76" t="s">
        <v>179</v>
      </c>
      <c r="C35" s="83" t="s">
        <v>90</v>
      </c>
      <c r="D35" s="83"/>
      <c r="E35" s="84" t="s">
        <v>20</v>
      </c>
      <c r="F35" s="85" t="s">
        <v>21</v>
      </c>
      <c r="G35" s="78">
        <v>2370</v>
      </c>
      <c r="H35" s="74" t="s">
        <v>60</v>
      </c>
      <c r="I35" s="5">
        <v>2013</v>
      </c>
    </row>
    <row r="36" spans="1:9" ht="14.25">
      <c r="A36" s="76" t="s">
        <v>180</v>
      </c>
      <c r="C36" s="72" t="s">
        <v>327</v>
      </c>
      <c r="E36" s="73" t="s">
        <v>302</v>
      </c>
      <c r="F36" s="73" t="s">
        <v>174</v>
      </c>
      <c r="G36" s="71">
        <v>2370</v>
      </c>
      <c r="H36" s="120" t="s">
        <v>60</v>
      </c>
      <c r="I36" s="5">
        <v>2018</v>
      </c>
    </row>
    <row r="37" spans="1:9" ht="14.25">
      <c r="A37" s="76" t="s">
        <v>181</v>
      </c>
      <c r="C37" s="83" t="s">
        <v>91</v>
      </c>
      <c r="D37" s="83"/>
      <c r="E37" s="84" t="s">
        <v>92</v>
      </c>
      <c r="F37" s="85" t="s">
        <v>93</v>
      </c>
      <c r="G37" s="78">
        <v>2365</v>
      </c>
      <c r="H37" s="74" t="s">
        <v>60</v>
      </c>
      <c r="I37" s="5">
        <v>2013</v>
      </c>
    </row>
    <row r="38" spans="1:9" ht="14.25">
      <c r="A38" s="76" t="s">
        <v>182</v>
      </c>
      <c r="C38" s="83" t="s">
        <v>150</v>
      </c>
      <c r="D38" s="83"/>
      <c r="E38" s="84" t="s">
        <v>151</v>
      </c>
      <c r="F38" s="85" t="s">
        <v>38</v>
      </c>
      <c r="G38" s="78">
        <v>2360</v>
      </c>
      <c r="H38" s="74" t="s">
        <v>60</v>
      </c>
      <c r="I38" s="5">
        <v>2015</v>
      </c>
    </row>
    <row r="39" spans="1:9" ht="14.25">
      <c r="A39" s="76" t="s">
        <v>183</v>
      </c>
      <c r="C39" s="72" t="s">
        <v>31</v>
      </c>
      <c r="D39" s="69"/>
      <c r="E39" s="73" t="s">
        <v>32</v>
      </c>
      <c r="F39" s="82" t="s">
        <v>33</v>
      </c>
      <c r="G39" s="71">
        <v>2350</v>
      </c>
      <c r="H39" s="74" t="s">
        <v>60</v>
      </c>
      <c r="I39" s="5">
        <v>2014</v>
      </c>
    </row>
    <row r="40" spans="1:9" ht="14.25">
      <c r="A40" s="76" t="s">
        <v>184</v>
      </c>
      <c r="C40" s="83" t="s">
        <v>94</v>
      </c>
      <c r="D40" s="83"/>
      <c r="E40" s="84" t="s">
        <v>29</v>
      </c>
      <c r="F40" s="85" t="s">
        <v>30</v>
      </c>
      <c r="G40" s="78">
        <v>2330</v>
      </c>
      <c r="H40" s="74" t="s">
        <v>60</v>
      </c>
      <c r="I40" s="5">
        <v>2013</v>
      </c>
    </row>
    <row r="41" spans="1:9" ht="14.25">
      <c r="A41" s="76" t="s">
        <v>185</v>
      </c>
      <c r="C41" s="91" t="s">
        <v>278</v>
      </c>
      <c r="D41" s="69"/>
      <c r="E41" s="73" t="s">
        <v>81</v>
      </c>
      <c r="F41" s="127" t="s">
        <v>38</v>
      </c>
      <c r="G41" s="90">
        <v>2285</v>
      </c>
      <c r="H41" s="74" t="s">
        <v>60</v>
      </c>
      <c r="I41" s="5">
        <v>2017</v>
      </c>
    </row>
    <row r="42" spans="1:9" ht="14.25">
      <c r="A42" s="76" t="s">
        <v>186</v>
      </c>
      <c r="C42" s="85" t="s">
        <v>198</v>
      </c>
      <c r="D42" s="69"/>
      <c r="E42" s="73" t="s">
        <v>42</v>
      </c>
      <c r="F42" s="127" t="s">
        <v>174</v>
      </c>
      <c r="G42" s="90">
        <v>2285</v>
      </c>
      <c r="H42" s="74" t="s">
        <v>60</v>
      </c>
      <c r="I42" s="5">
        <v>2017</v>
      </c>
    </row>
    <row r="43" spans="1:9" ht="14.25">
      <c r="A43" s="76" t="s">
        <v>187</v>
      </c>
      <c r="C43" s="83" t="s">
        <v>95</v>
      </c>
      <c r="D43" s="83"/>
      <c r="E43" s="84" t="s">
        <v>96</v>
      </c>
      <c r="F43" s="85" t="s">
        <v>38</v>
      </c>
      <c r="G43" s="78">
        <v>2280</v>
      </c>
      <c r="H43" s="74" t="s">
        <v>60</v>
      </c>
      <c r="I43" s="5">
        <v>2013</v>
      </c>
    </row>
    <row r="44" spans="1:9" ht="14.25">
      <c r="A44" s="76" t="s">
        <v>188</v>
      </c>
      <c r="C44" s="83" t="s">
        <v>36</v>
      </c>
      <c r="D44" s="83"/>
      <c r="E44" s="84" t="s">
        <v>37</v>
      </c>
      <c r="F44" s="85" t="s">
        <v>38</v>
      </c>
      <c r="G44" s="78">
        <v>2275</v>
      </c>
      <c r="H44" s="74" t="s">
        <v>60</v>
      </c>
      <c r="I44" s="5">
        <v>2015</v>
      </c>
    </row>
    <row r="45" spans="1:9" ht="14.25">
      <c r="A45" s="76" t="s">
        <v>189</v>
      </c>
      <c r="C45" s="68" t="s">
        <v>202</v>
      </c>
      <c r="D45" s="69"/>
      <c r="E45" s="70" t="s">
        <v>164</v>
      </c>
      <c r="F45" s="122" t="s">
        <v>67</v>
      </c>
      <c r="G45" s="71">
        <v>2260</v>
      </c>
      <c r="H45" s="120" t="s">
        <v>60</v>
      </c>
      <c r="I45" s="5">
        <v>2016</v>
      </c>
    </row>
    <row r="46" spans="1:9" ht="14.25">
      <c r="A46" s="76" t="s">
        <v>190</v>
      </c>
      <c r="C46" s="68" t="s">
        <v>329</v>
      </c>
      <c r="E46" s="70" t="s">
        <v>305</v>
      </c>
      <c r="F46" s="70" t="s">
        <v>67</v>
      </c>
      <c r="G46" s="71">
        <v>2260</v>
      </c>
      <c r="H46" s="120" t="s">
        <v>60</v>
      </c>
      <c r="I46" s="5">
        <v>2018</v>
      </c>
    </row>
    <row r="47" spans="1:9" ht="14.25">
      <c r="A47" s="76" t="s">
        <v>191</v>
      </c>
      <c r="C47" s="85" t="s">
        <v>203</v>
      </c>
      <c r="D47" s="115"/>
      <c r="E47" s="117" t="s">
        <v>32</v>
      </c>
      <c r="F47" s="116" t="s">
        <v>175</v>
      </c>
      <c r="G47" s="71">
        <v>2220</v>
      </c>
      <c r="H47" s="123" t="s">
        <v>60</v>
      </c>
      <c r="I47" s="5">
        <v>2016</v>
      </c>
    </row>
    <row r="48" spans="1:9" ht="14.25">
      <c r="A48" s="76" t="s">
        <v>254</v>
      </c>
      <c r="C48" s="72" t="s">
        <v>330</v>
      </c>
      <c r="E48" s="73" t="s">
        <v>305</v>
      </c>
      <c r="F48" s="73" t="s">
        <v>331</v>
      </c>
      <c r="G48" s="71">
        <v>2200</v>
      </c>
      <c r="H48" s="120" t="s">
        <v>60</v>
      </c>
      <c r="I48" s="5">
        <v>2018</v>
      </c>
    </row>
    <row r="49" spans="1:9" ht="13.5" customHeight="1">
      <c r="A49" s="76" t="s">
        <v>255</v>
      </c>
      <c r="C49" s="72" t="s">
        <v>25</v>
      </c>
      <c r="D49" s="69"/>
      <c r="E49" s="73" t="s">
        <v>26</v>
      </c>
      <c r="F49" s="82" t="s">
        <v>27</v>
      </c>
      <c r="G49" s="71">
        <v>2200</v>
      </c>
      <c r="H49" s="74" t="s">
        <v>60</v>
      </c>
      <c r="I49" s="5">
        <v>2014</v>
      </c>
    </row>
    <row r="50" spans="1:9" ht="13.5" customHeight="1">
      <c r="A50" s="76" t="s">
        <v>256</v>
      </c>
      <c r="C50" s="72" t="s">
        <v>154</v>
      </c>
      <c r="D50" s="69"/>
      <c r="E50" s="73" t="s">
        <v>92</v>
      </c>
      <c r="F50" s="73" t="s">
        <v>67</v>
      </c>
      <c r="G50" s="71">
        <v>2175</v>
      </c>
      <c r="H50" s="74" t="s">
        <v>60</v>
      </c>
      <c r="I50" s="5">
        <v>2015</v>
      </c>
    </row>
    <row r="51" spans="1:9" ht="14.25">
      <c r="A51" s="76" t="s">
        <v>257</v>
      </c>
      <c r="C51" s="83" t="s">
        <v>97</v>
      </c>
      <c r="D51" s="83"/>
      <c r="E51" s="84" t="s">
        <v>98</v>
      </c>
      <c r="F51" s="85" t="s">
        <v>27</v>
      </c>
      <c r="G51" s="78">
        <v>2125</v>
      </c>
      <c r="H51" s="74" t="s">
        <v>60</v>
      </c>
      <c r="I51" s="5">
        <v>2013</v>
      </c>
    </row>
    <row r="52" spans="1:9" ht="14.25">
      <c r="A52" s="76" t="s">
        <v>258</v>
      </c>
      <c r="C52" s="72" t="s">
        <v>34</v>
      </c>
      <c r="D52" s="69"/>
      <c r="E52" s="73" t="s">
        <v>23</v>
      </c>
      <c r="F52" s="82" t="s">
        <v>35</v>
      </c>
      <c r="G52" s="71">
        <v>2090</v>
      </c>
      <c r="H52" s="74" t="s">
        <v>60</v>
      </c>
      <c r="I52" s="5">
        <v>2014</v>
      </c>
    </row>
    <row r="53" spans="3:8" ht="14.25">
      <c r="C53" s="72"/>
      <c r="D53" s="69"/>
      <c r="E53" s="73"/>
      <c r="F53" s="82"/>
      <c r="H53" s="74"/>
    </row>
    <row r="54" spans="3:8" ht="14.25">
      <c r="C54" s="85"/>
      <c r="D54" s="16"/>
      <c r="E54" s="117"/>
      <c r="F54" s="118"/>
      <c r="G54" s="90"/>
      <c r="H54" s="74"/>
    </row>
    <row r="55" spans="3:8" ht="14.25">
      <c r="C55" s="72"/>
      <c r="D55" s="69"/>
      <c r="E55" s="73"/>
      <c r="F55" s="127"/>
      <c r="H55" s="74"/>
    </row>
    <row r="56" spans="3:8" ht="14.25">
      <c r="C56" s="83"/>
      <c r="D56" s="83"/>
      <c r="E56" s="84"/>
      <c r="F56" s="85"/>
      <c r="G56" s="78"/>
      <c r="H56" s="74"/>
    </row>
    <row r="57" spans="3:8" ht="14.25">
      <c r="C57" s="85"/>
      <c r="D57" s="116"/>
      <c r="E57" s="117"/>
      <c r="F57" s="116"/>
      <c r="H57" s="123"/>
    </row>
    <row r="58" spans="3:8" ht="14.25">
      <c r="C58" s="72"/>
      <c r="D58" s="69"/>
      <c r="E58" s="73"/>
      <c r="F58" s="82"/>
      <c r="H58" s="74"/>
    </row>
    <row r="59" spans="3:8" ht="14.25">
      <c r="C59" s="85"/>
      <c r="D59" s="69"/>
      <c r="E59" s="73"/>
      <c r="F59" s="127"/>
      <c r="G59" s="90"/>
      <c r="H59" s="74"/>
    </row>
    <row r="60" spans="3:8" ht="14.25">
      <c r="C60" s="86"/>
      <c r="D60" s="86"/>
      <c r="E60" s="85"/>
      <c r="F60" s="85"/>
      <c r="G60" s="78"/>
      <c r="H60" s="74"/>
    </row>
    <row r="61" spans="3:8" ht="14.25">
      <c r="C61" s="72"/>
      <c r="D61" s="69"/>
      <c r="E61" s="73"/>
      <c r="F61" s="82"/>
      <c r="H61" s="74"/>
    </row>
    <row r="62" spans="3:8" ht="14.25">
      <c r="C62" s="83"/>
      <c r="D62" s="83"/>
      <c r="E62" s="84"/>
      <c r="F62" s="87"/>
      <c r="G62" s="78"/>
      <c r="H62" s="74"/>
    </row>
    <row r="118" spans="3:8" ht="14.25">
      <c r="C118" s="72"/>
      <c r="D118" s="69"/>
      <c r="E118" s="73"/>
      <c r="F118" s="82"/>
      <c r="H118" s="74"/>
    </row>
    <row r="119" spans="3:8" ht="14.25">
      <c r="C119" s="72"/>
      <c r="D119" s="69"/>
      <c r="E119" s="73"/>
      <c r="F119" s="82"/>
      <c r="H119" s="74"/>
    </row>
    <row r="120" spans="3:8" ht="14.25">
      <c r="C120" s="72"/>
      <c r="D120" s="69"/>
      <c r="E120" s="73"/>
      <c r="F120" s="82"/>
      <c r="H120" s="74"/>
    </row>
    <row r="121" spans="3:8" ht="14.25">
      <c r="C121" s="72"/>
      <c r="D121" s="69"/>
      <c r="E121" s="73"/>
      <c r="F121" s="82"/>
      <c r="H121" s="74"/>
    </row>
    <row r="122" spans="3:8" ht="14.25">
      <c r="C122" s="72"/>
      <c r="D122" s="69"/>
      <c r="E122" s="73"/>
      <c r="F122" s="82"/>
      <c r="H122" s="74"/>
    </row>
    <row r="123" spans="3:8" ht="14.25">
      <c r="C123" s="72"/>
      <c r="D123" s="69"/>
      <c r="E123" s="73"/>
      <c r="F123" s="82"/>
      <c r="H123" s="74"/>
    </row>
    <row r="124" spans="3:8" ht="14.25">
      <c r="C124" s="72"/>
      <c r="D124" s="69"/>
      <c r="E124" s="73"/>
      <c r="F124" s="82"/>
      <c r="H124" s="74"/>
    </row>
    <row r="125" spans="1:10" ht="14.25">
      <c r="A125" s="217"/>
      <c r="B125" s="217"/>
      <c r="C125" s="72"/>
      <c r="D125" s="69"/>
      <c r="E125" s="73"/>
      <c r="F125" s="82"/>
      <c r="G125" s="218"/>
      <c r="H125" s="219"/>
      <c r="I125" s="134"/>
      <c r="J125" s="220"/>
    </row>
    <row r="126" spans="1:10" ht="14.25">
      <c r="A126" s="217"/>
      <c r="B126" s="217"/>
      <c r="C126" s="135"/>
      <c r="D126" s="135"/>
      <c r="E126" s="135"/>
      <c r="F126" s="219"/>
      <c r="G126" s="218"/>
      <c r="H126" s="221"/>
      <c r="I126" s="134"/>
      <c r="J126" s="220"/>
    </row>
    <row r="127" spans="1:10" ht="14.25">
      <c r="A127" s="217"/>
      <c r="B127" s="544"/>
      <c r="C127" s="544"/>
      <c r="D127" s="544"/>
      <c r="E127" s="544"/>
      <c r="F127" s="544"/>
      <c r="G127" s="545"/>
      <c r="H127" s="544"/>
      <c r="I127" s="134"/>
      <c r="J127" s="220"/>
    </row>
    <row r="128" spans="1:10" ht="14.25">
      <c r="A128" s="217"/>
      <c r="B128" s="544"/>
      <c r="C128" s="544"/>
      <c r="D128" s="544"/>
      <c r="E128" s="544"/>
      <c r="F128" s="544"/>
      <c r="G128" s="545"/>
      <c r="H128" s="544"/>
      <c r="I128" s="134"/>
      <c r="J128" s="220"/>
    </row>
    <row r="129" spans="1:10" ht="14.25">
      <c r="A129" s="217"/>
      <c r="B129" s="217"/>
      <c r="C129" s="135"/>
      <c r="D129" s="135"/>
      <c r="E129" s="135"/>
      <c r="F129" s="219"/>
      <c r="G129" s="218"/>
      <c r="H129" s="221"/>
      <c r="I129" s="134"/>
      <c r="J129" s="220"/>
    </row>
    <row r="130" spans="1:10" ht="15">
      <c r="A130" s="222"/>
      <c r="B130" s="217"/>
      <c r="C130" s="215"/>
      <c r="D130" s="164"/>
      <c r="E130" s="212"/>
      <c r="F130" s="164"/>
      <c r="G130" s="223"/>
      <c r="H130" s="67"/>
      <c r="I130" s="134"/>
      <c r="J130" s="220"/>
    </row>
    <row r="131" spans="1:10" ht="15">
      <c r="A131" s="222"/>
      <c r="B131" s="217"/>
      <c r="C131" s="211"/>
      <c r="D131" s="97"/>
      <c r="E131" s="213"/>
      <c r="F131" s="214"/>
      <c r="G131" s="223"/>
      <c r="H131" s="67"/>
      <c r="I131" s="134"/>
      <c r="J131" s="220"/>
    </row>
    <row r="132" spans="1:10" ht="15">
      <c r="A132" s="222"/>
      <c r="B132" s="217"/>
      <c r="C132" s="119"/>
      <c r="D132" s="119"/>
      <c r="E132" s="119"/>
      <c r="F132" s="67"/>
      <c r="G132" s="223"/>
      <c r="H132" s="207"/>
      <c r="I132" s="134"/>
      <c r="J132" s="220"/>
    </row>
    <row r="133" spans="1:10" ht="14.25">
      <c r="A133" s="222"/>
      <c r="B133" s="217"/>
      <c r="C133" s="72"/>
      <c r="D133" s="69"/>
      <c r="E133" s="73"/>
      <c r="F133" s="127"/>
      <c r="G133" s="224"/>
      <c r="H133" s="169"/>
      <c r="I133" s="421"/>
      <c r="J133" s="220"/>
    </row>
    <row r="134" spans="1:10" ht="14.25">
      <c r="A134" s="222"/>
      <c r="B134" s="217"/>
      <c r="C134" s="140"/>
      <c r="D134" s="118"/>
      <c r="E134" s="117"/>
      <c r="F134" s="118"/>
      <c r="G134" s="224"/>
      <c r="H134" s="169"/>
      <c r="I134" s="421"/>
      <c r="J134" s="220"/>
    </row>
    <row r="135" spans="1:10" ht="14.25">
      <c r="A135" s="222"/>
      <c r="B135" s="217"/>
      <c r="C135" s="72"/>
      <c r="D135" s="69"/>
      <c r="E135" s="73"/>
      <c r="F135" s="127"/>
      <c r="G135" s="218"/>
      <c r="H135" s="169"/>
      <c r="I135" s="421"/>
      <c r="J135" s="220"/>
    </row>
    <row r="136" spans="1:10" ht="14.25">
      <c r="A136" s="222"/>
      <c r="B136" s="217"/>
      <c r="C136" s="85"/>
      <c r="D136" s="69"/>
      <c r="E136" s="73"/>
      <c r="F136" s="127"/>
      <c r="G136" s="224"/>
      <c r="H136" s="225"/>
      <c r="I136" s="421"/>
      <c r="J136" s="220"/>
    </row>
    <row r="137" spans="1:10" ht="14.25">
      <c r="A137" s="222"/>
      <c r="B137" s="217"/>
      <c r="C137" s="86"/>
      <c r="D137" s="86"/>
      <c r="E137" s="85"/>
      <c r="F137" s="91"/>
      <c r="G137" s="226"/>
      <c r="H137" s="16"/>
      <c r="I137" s="421"/>
      <c r="J137" s="220"/>
    </row>
    <row r="138" spans="1:10" ht="14.25">
      <c r="A138" s="222"/>
      <c r="B138" s="217"/>
      <c r="C138" s="86"/>
      <c r="D138" s="86"/>
      <c r="E138" s="85"/>
      <c r="F138" s="91"/>
      <c r="G138" s="226"/>
      <c r="H138" s="16"/>
      <c r="I138" s="421"/>
      <c r="J138" s="220"/>
    </row>
    <row r="139" spans="1:10" ht="14.25">
      <c r="A139" s="222"/>
      <c r="B139" s="217"/>
      <c r="C139" s="86"/>
      <c r="D139" s="86"/>
      <c r="E139" s="85"/>
      <c r="F139" s="91"/>
      <c r="G139" s="226"/>
      <c r="H139" s="16"/>
      <c r="I139" s="421"/>
      <c r="J139" s="220"/>
    </row>
    <row r="140" spans="1:10" ht="14.25">
      <c r="A140" s="222"/>
      <c r="B140" s="217"/>
      <c r="C140" s="72"/>
      <c r="D140" s="69"/>
      <c r="E140" s="73"/>
      <c r="F140" s="73"/>
      <c r="G140" s="224"/>
      <c r="H140" s="221"/>
      <c r="I140" s="421"/>
      <c r="J140" s="220"/>
    </row>
    <row r="141" spans="1:10" ht="14.25">
      <c r="A141" s="222"/>
      <c r="B141" s="217"/>
      <c r="C141" s="86"/>
      <c r="D141" s="86"/>
      <c r="E141" s="85"/>
      <c r="F141" s="91"/>
      <c r="G141" s="226"/>
      <c r="H141" s="225"/>
      <c r="I141" s="421"/>
      <c r="J141" s="220"/>
    </row>
    <row r="142" spans="1:10" ht="14.25">
      <c r="A142" s="222"/>
      <c r="B142" s="217"/>
      <c r="C142" s="72"/>
      <c r="D142" s="69"/>
      <c r="E142" s="73"/>
      <c r="F142" s="127"/>
      <c r="G142" s="218"/>
      <c r="H142" s="169"/>
      <c r="I142" s="421"/>
      <c r="J142" s="220"/>
    </row>
    <row r="143" spans="1:10" ht="14.25">
      <c r="A143" s="222"/>
      <c r="B143" s="217"/>
      <c r="C143" s="86"/>
      <c r="D143" s="86"/>
      <c r="E143" s="85"/>
      <c r="F143" s="86"/>
      <c r="G143" s="226"/>
      <c r="H143" s="225"/>
      <c r="I143" s="421"/>
      <c r="J143" s="220"/>
    </row>
    <row r="144" spans="1:10" ht="14.25">
      <c r="A144" s="222"/>
      <c r="B144" s="217"/>
      <c r="C144" s="86"/>
      <c r="D144" s="86"/>
      <c r="E144" s="85"/>
      <c r="F144" s="87"/>
      <c r="G144" s="226"/>
      <c r="H144" s="225"/>
      <c r="I144" s="421"/>
      <c r="J144" s="220"/>
    </row>
    <row r="145" spans="1:10" ht="14.25">
      <c r="A145" s="222"/>
      <c r="B145" s="217"/>
      <c r="C145" s="72"/>
      <c r="D145" s="69"/>
      <c r="E145" s="73"/>
      <c r="F145" s="73"/>
      <c r="G145" s="224"/>
      <c r="H145" s="221"/>
      <c r="I145" s="421"/>
      <c r="J145" s="220"/>
    </row>
    <row r="146" spans="1:10" ht="14.25">
      <c r="A146" s="222"/>
      <c r="B146" s="217"/>
      <c r="C146" s="86"/>
      <c r="D146" s="86"/>
      <c r="E146" s="85"/>
      <c r="F146" s="91"/>
      <c r="G146" s="226"/>
      <c r="H146" s="225"/>
      <c r="I146" s="421"/>
      <c r="J146" s="220"/>
    </row>
    <row r="147" spans="1:10" ht="14.25">
      <c r="A147" s="222"/>
      <c r="B147" s="217"/>
      <c r="C147" s="86"/>
      <c r="D147" s="86"/>
      <c r="E147" s="85"/>
      <c r="F147" s="86"/>
      <c r="G147" s="226"/>
      <c r="H147" s="225"/>
      <c r="I147" s="421"/>
      <c r="J147" s="220"/>
    </row>
    <row r="148" spans="1:10" ht="14.25">
      <c r="A148" s="222"/>
      <c r="B148" s="217"/>
      <c r="C148" s="85"/>
      <c r="D148" s="77"/>
      <c r="E148" s="117"/>
      <c r="F148" s="116"/>
      <c r="G148" s="218"/>
      <c r="H148" s="169"/>
      <c r="I148" s="421"/>
      <c r="J148" s="220"/>
    </row>
    <row r="149" spans="1:10" ht="14.25">
      <c r="A149" s="222"/>
      <c r="B149" s="217"/>
      <c r="C149" s="72"/>
      <c r="D149" s="69"/>
      <c r="E149" s="73"/>
      <c r="F149" s="73"/>
      <c r="G149" s="224"/>
      <c r="H149" s="225"/>
      <c r="I149" s="421"/>
      <c r="J149" s="220"/>
    </row>
    <row r="150" spans="1:10" ht="14.25">
      <c r="A150" s="222"/>
      <c r="B150" s="217"/>
      <c r="C150" s="85"/>
      <c r="D150" s="116"/>
      <c r="E150" s="117"/>
      <c r="F150" s="116"/>
      <c r="G150" s="218"/>
      <c r="H150" s="169"/>
      <c r="I150" s="421"/>
      <c r="J150" s="220"/>
    </row>
    <row r="151" spans="1:10" ht="14.25">
      <c r="A151" s="222"/>
      <c r="B151" s="217"/>
      <c r="C151" s="72"/>
      <c r="D151" s="69"/>
      <c r="E151" s="73"/>
      <c r="F151" s="127"/>
      <c r="G151" s="218"/>
      <c r="H151" s="169"/>
      <c r="I151" s="421"/>
      <c r="J151" s="220"/>
    </row>
    <row r="152" spans="1:10" ht="14.25">
      <c r="A152" s="222"/>
      <c r="B152" s="217"/>
      <c r="C152" s="86"/>
      <c r="D152" s="86"/>
      <c r="E152" s="85"/>
      <c r="F152" s="91"/>
      <c r="G152" s="226"/>
      <c r="H152" s="225"/>
      <c r="I152" s="421"/>
      <c r="J152" s="220"/>
    </row>
    <row r="153" spans="1:10" ht="14.25">
      <c r="A153" s="222"/>
      <c r="B153" s="217"/>
      <c r="C153" s="86"/>
      <c r="D153" s="86"/>
      <c r="E153" s="85"/>
      <c r="F153" s="91"/>
      <c r="G153" s="226"/>
      <c r="H153" s="225"/>
      <c r="I153" s="421"/>
      <c r="J153" s="220"/>
    </row>
    <row r="154" spans="1:10" ht="14.25">
      <c r="A154" s="222"/>
      <c r="B154" s="217"/>
      <c r="C154" s="72"/>
      <c r="D154" s="69"/>
      <c r="E154" s="73"/>
      <c r="F154" s="73"/>
      <c r="G154" s="224"/>
      <c r="H154" s="225"/>
      <c r="I154" s="421"/>
      <c r="J154" s="220"/>
    </row>
    <row r="155" spans="1:10" ht="14.25">
      <c r="A155" s="222"/>
      <c r="B155" s="217"/>
      <c r="C155" s="72"/>
      <c r="D155" s="69"/>
      <c r="E155" s="73"/>
      <c r="F155" s="127"/>
      <c r="G155" s="218"/>
      <c r="H155" s="169"/>
      <c r="I155" s="421"/>
      <c r="J155" s="220"/>
    </row>
    <row r="156" spans="1:10" ht="14.25">
      <c r="A156" s="222"/>
      <c r="B156" s="217"/>
      <c r="C156" s="85"/>
      <c r="D156" s="116"/>
      <c r="E156" s="117"/>
      <c r="F156" s="116"/>
      <c r="G156" s="224"/>
      <c r="H156" s="225"/>
      <c r="I156" s="421"/>
      <c r="J156" s="220"/>
    </row>
    <row r="157" spans="1:10" ht="14.25">
      <c r="A157" s="222"/>
      <c r="B157" s="217"/>
      <c r="C157" s="72"/>
      <c r="D157" s="69"/>
      <c r="E157" s="73"/>
      <c r="F157" s="73"/>
      <c r="G157" s="224"/>
      <c r="H157" s="225"/>
      <c r="I157" s="421"/>
      <c r="J157" s="220"/>
    </row>
    <row r="158" spans="1:10" ht="14.25">
      <c r="A158" s="222"/>
      <c r="B158" s="217"/>
      <c r="C158" s="72"/>
      <c r="D158" s="69"/>
      <c r="E158" s="73"/>
      <c r="F158" s="73"/>
      <c r="G158" s="224"/>
      <c r="H158" s="225"/>
      <c r="I158" s="421"/>
      <c r="J158" s="220"/>
    </row>
    <row r="159" spans="1:10" ht="14.25">
      <c r="A159" s="222"/>
      <c r="B159" s="217"/>
      <c r="C159" s="140"/>
      <c r="D159" s="116"/>
      <c r="E159" s="117"/>
      <c r="F159" s="116"/>
      <c r="G159" s="224"/>
      <c r="H159" s="225"/>
      <c r="I159" s="421"/>
      <c r="J159" s="220"/>
    </row>
    <row r="160" spans="1:10" ht="14.25">
      <c r="A160" s="222"/>
      <c r="B160" s="217"/>
      <c r="C160" s="72"/>
      <c r="D160" s="16"/>
      <c r="E160" s="73"/>
      <c r="F160" s="127"/>
      <c r="G160" s="218"/>
      <c r="H160" s="169"/>
      <c r="I160" s="421"/>
      <c r="J160" s="220"/>
    </row>
    <row r="161" spans="1:10" ht="14.25">
      <c r="A161" s="222"/>
      <c r="B161" s="217"/>
      <c r="C161" s="72"/>
      <c r="D161" s="69"/>
      <c r="E161" s="73"/>
      <c r="F161" s="73"/>
      <c r="G161" s="224"/>
      <c r="H161" s="225"/>
      <c r="I161" s="421"/>
      <c r="J161" s="220"/>
    </row>
    <row r="162" spans="1:10" ht="14.25">
      <c r="A162" s="222"/>
      <c r="B162" s="217"/>
      <c r="C162" s="72"/>
      <c r="D162" s="69"/>
      <c r="E162" s="73"/>
      <c r="F162" s="73"/>
      <c r="G162" s="224"/>
      <c r="H162" s="225"/>
      <c r="I162" s="421"/>
      <c r="J162" s="220"/>
    </row>
    <row r="163" spans="1:10" ht="14.25">
      <c r="A163" s="222"/>
      <c r="B163" s="217"/>
      <c r="C163" s="72"/>
      <c r="D163" s="69"/>
      <c r="E163" s="73"/>
      <c r="F163" s="73"/>
      <c r="G163" s="224"/>
      <c r="H163" s="225"/>
      <c r="I163" s="421"/>
      <c r="J163" s="220"/>
    </row>
    <row r="164" spans="1:10" ht="14.25">
      <c r="A164" s="222"/>
      <c r="B164" s="217"/>
      <c r="C164" s="72"/>
      <c r="D164" s="69"/>
      <c r="E164" s="73"/>
      <c r="F164" s="73"/>
      <c r="G164" s="224"/>
      <c r="H164" s="225"/>
      <c r="I164" s="421"/>
      <c r="J164" s="220"/>
    </row>
    <row r="165" spans="1:10" ht="14.25">
      <c r="A165" s="222"/>
      <c r="B165" s="217"/>
      <c r="C165" s="72"/>
      <c r="D165" s="140"/>
      <c r="E165" s="73"/>
      <c r="F165" s="73"/>
      <c r="G165" s="224"/>
      <c r="H165" s="225"/>
      <c r="I165" s="421"/>
      <c r="J165" s="220"/>
    </row>
    <row r="166" spans="1:10" ht="14.25">
      <c r="A166" s="222"/>
      <c r="B166" s="217"/>
      <c r="C166" s="86"/>
      <c r="D166" s="69"/>
      <c r="E166" s="73"/>
      <c r="F166" s="127"/>
      <c r="G166" s="224"/>
      <c r="H166" s="225"/>
      <c r="I166" s="421"/>
      <c r="J166" s="220"/>
    </row>
    <row r="167" spans="1:10" ht="14.25">
      <c r="A167" s="222"/>
      <c r="B167" s="217"/>
      <c r="C167" s="140"/>
      <c r="D167" s="116"/>
      <c r="E167" s="117"/>
      <c r="F167" s="116"/>
      <c r="G167" s="224"/>
      <c r="H167" s="225"/>
      <c r="I167" s="421"/>
      <c r="J167" s="220"/>
    </row>
    <row r="168" spans="1:10" ht="14.25">
      <c r="A168" s="222"/>
      <c r="B168" s="217"/>
      <c r="C168" s="72"/>
      <c r="D168" s="69"/>
      <c r="E168" s="73"/>
      <c r="F168" s="127"/>
      <c r="G168" s="218"/>
      <c r="H168" s="169"/>
      <c r="I168" s="421"/>
      <c r="J168" s="220"/>
    </row>
    <row r="169" spans="1:10" ht="14.25">
      <c r="A169" s="222"/>
      <c r="B169" s="217"/>
      <c r="C169" s="72"/>
      <c r="D169" s="69"/>
      <c r="E169" s="73"/>
      <c r="F169" s="73"/>
      <c r="G169" s="224"/>
      <c r="H169" s="225"/>
      <c r="I169" s="421"/>
      <c r="J169" s="220"/>
    </row>
    <row r="170" spans="1:10" ht="14.25">
      <c r="A170" s="222"/>
      <c r="B170" s="217"/>
      <c r="C170" s="227"/>
      <c r="D170" s="77"/>
      <c r="E170" s="117"/>
      <c r="F170" s="116"/>
      <c r="G170" s="224"/>
      <c r="H170" s="225"/>
      <c r="I170" s="421"/>
      <c r="J170" s="169"/>
    </row>
    <row r="171" spans="1:10" ht="14.25">
      <c r="A171" s="222"/>
      <c r="B171" s="217"/>
      <c r="C171" s="227"/>
      <c r="D171" s="16"/>
      <c r="E171" s="117"/>
      <c r="F171" s="118"/>
      <c r="G171" s="224"/>
      <c r="H171" s="225"/>
      <c r="I171" s="421"/>
      <c r="J171" s="169"/>
    </row>
    <row r="172" spans="1:10" ht="14.25">
      <c r="A172" s="222"/>
      <c r="B172" s="217"/>
      <c r="C172" s="85"/>
      <c r="D172" s="77"/>
      <c r="E172" s="117"/>
      <c r="F172" s="116"/>
      <c r="G172" s="224"/>
      <c r="H172" s="225"/>
      <c r="I172" s="421"/>
      <c r="J172" s="169"/>
    </row>
    <row r="173" spans="1:10" ht="14.25">
      <c r="A173" s="222"/>
      <c r="B173" s="217"/>
      <c r="C173" s="72"/>
      <c r="D173" s="69"/>
      <c r="E173" s="73"/>
      <c r="F173" s="73"/>
      <c r="G173" s="224"/>
      <c r="H173" s="225"/>
      <c r="I173" s="421"/>
      <c r="J173" s="220"/>
    </row>
    <row r="174" spans="1:10" ht="14.25">
      <c r="A174" s="222"/>
      <c r="B174" s="217"/>
      <c r="C174" s="72"/>
      <c r="D174" s="69"/>
      <c r="E174" s="73"/>
      <c r="F174" s="73"/>
      <c r="G174" s="224"/>
      <c r="H174" s="225"/>
      <c r="I174" s="421"/>
      <c r="J174" s="220"/>
    </row>
    <row r="175" spans="1:10" ht="14.25">
      <c r="A175" s="222"/>
      <c r="B175" s="217"/>
      <c r="C175" s="72"/>
      <c r="D175" s="69"/>
      <c r="E175" s="73"/>
      <c r="F175" s="73"/>
      <c r="G175" s="224"/>
      <c r="H175" s="225"/>
      <c r="I175" s="421"/>
      <c r="J175" s="220"/>
    </row>
    <row r="176" spans="1:10" ht="14.25">
      <c r="A176" s="222"/>
      <c r="B176" s="217"/>
      <c r="C176" s="85"/>
      <c r="D176" s="69"/>
      <c r="E176" s="73"/>
      <c r="F176" s="127"/>
      <c r="G176" s="224"/>
      <c r="H176" s="225"/>
      <c r="I176" s="421"/>
      <c r="J176" s="169"/>
    </row>
    <row r="177" spans="1:10" ht="14.25">
      <c r="A177" s="222"/>
      <c r="B177" s="217"/>
      <c r="C177" s="227"/>
      <c r="D177" s="116"/>
      <c r="E177" s="117"/>
      <c r="F177" s="116"/>
      <c r="G177" s="224"/>
      <c r="H177" s="225"/>
      <c r="I177" s="421"/>
      <c r="J177" s="169"/>
    </row>
    <row r="178" spans="1:10" ht="14.25">
      <c r="A178" s="222"/>
      <c r="B178" s="217"/>
      <c r="C178" s="140"/>
      <c r="D178" s="118"/>
      <c r="E178" s="117"/>
      <c r="F178" s="118"/>
      <c r="G178" s="218"/>
      <c r="H178" s="169"/>
      <c r="I178" s="421"/>
      <c r="J178" s="220"/>
    </row>
    <row r="179" spans="1:10" ht="14.25">
      <c r="A179" s="222"/>
      <c r="B179" s="217"/>
      <c r="C179" s="140"/>
      <c r="D179" s="16"/>
      <c r="E179" s="117"/>
      <c r="F179" s="118"/>
      <c r="G179" s="218"/>
      <c r="H179" s="169"/>
      <c r="I179" s="421"/>
      <c r="J179" s="220"/>
    </row>
    <row r="180" spans="1:10" ht="14.25">
      <c r="A180" s="222"/>
      <c r="B180" s="217"/>
      <c r="C180" s="86"/>
      <c r="D180" s="69"/>
      <c r="E180" s="73"/>
      <c r="F180" s="127"/>
      <c r="G180" s="224"/>
      <c r="H180" s="225"/>
      <c r="I180" s="421"/>
      <c r="J180" s="169"/>
    </row>
    <row r="181" spans="1:10" ht="14.25">
      <c r="A181" s="222"/>
      <c r="B181" s="217"/>
      <c r="C181" s="140"/>
      <c r="D181" s="118"/>
      <c r="E181" s="117"/>
      <c r="F181" s="118"/>
      <c r="G181" s="218"/>
      <c r="H181" s="169"/>
      <c r="I181" s="421"/>
      <c r="J181" s="220"/>
    </row>
    <row r="182" spans="1:10" ht="14.25">
      <c r="A182" s="222"/>
      <c r="B182" s="217"/>
      <c r="C182" s="86"/>
      <c r="D182" s="86"/>
      <c r="E182" s="85"/>
      <c r="F182" s="86"/>
      <c r="G182" s="226"/>
      <c r="H182" s="225"/>
      <c r="I182" s="421"/>
      <c r="J182" s="220"/>
    </row>
    <row r="183" spans="1:10" ht="14.25">
      <c r="A183" s="222"/>
      <c r="B183" s="217"/>
      <c r="C183" s="227"/>
      <c r="D183" s="118"/>
      <c r="E183" s="117"/>
      <c r="F183" s="118"/>
      <c r="G183" s="224"/>
      <c r="H183" s="225"/>
      <c r="I183" s="421"/>
      <c r="J183" s="169"/>
    </row>
    <row r="184" spans="1:10" ht="14.25">
      <c r="A184" s="222"/>
      <c r="B184" s="217"/>
      <c r="C184" s="72"/>
      <c r="D184" s="140"/>
      <c r="E184" s="73"/>
      <c r="F184" s="73"/>
      <c r="G184" s="224"/>
      <c r="H184" s="225"/>
      <c r="I184" s="421"/>
      <c r="J184" s="220"/>
    </row>
    <row r="185" spans="1:10" ht="14.25">
      <c r="A185" s="222"/>
      <c r="B185" s="217"/>
      <c r="C185" s="86"/>
      <c r="D185" s="86"/>
      <c r="E185" s="85"/>
      <c r="F185" s="73"/>
      <c r="G185" s="226"/>
      <c r="H185" s="225"/>
      <c r="I185" s="421"/>
      <c r="J185" s="220"/>
    </row>
    <row r="186" spans="1:10" ht="14.25">
      <c r="A186" s="217"/>
      <c r="B186" s="217"/>
      <c r="C186" s="135"/>
      <c r="D186" s="135"/>
      <c r="E186" s="135"/>
      <c r="F186" s="219"/>
      <c r="G186" s="218"/>
      <c r="H186" s="221"/>
      <c r="I186" s="134"/>
      <c r="J186" s="220"/>
    </row>
    <row r="187" spans="1:10" ht="14.25">
      <c r="A187" s="217"/>
      <c r="B187" s="217"/>
      <c r="C187" s="135"/>
      <c r="D187" s="135"/>
      <c r="E187" s="135"/>
      <c r="F187" s="219"/>
      <c r="G187" s="218"/>
      <c r="H187" s="221"/>
      <c r="I187" s="134"/>
      <c r="J187" s="220"/>
    </row>
  </sheetData>
  <sheetProtection/>
  <mergeCells count="2">
    <mergeCell ref="B127:H128"/>
    <mergeCell ref="A2:H3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1">
      <selection activeCell="J16" sqref="J16"/>
    </sheetView>
  </sheetViews>
  <sheetFormatPr defaultColWidth="9.140625" defaultRowHeight="12.75"/>
  <cols>
    <col min="2" max="2" width="4.8515625" style="0" customWidth="1"/>
    <col min="5" max="5" width="10.8515625" style="0" customWidth="1"/>
    <col min="6" max="6" width="8.7109375" style="123" customWidth="1"/>
    <col min="9" max="9" width="8.7109375" style="18" customWidth="1"/>
    <col min="10" max="10" width="8.7109375" style="98" customWidth="1"/>
  </cols>
  <sheetData>
    <row r="1" spans="1:9" ht="14.25">
      <c r="A1" s="76"/>
      <c r="B1" s="76"/>
      <c r="C1" s="72"/>
      <c r="D1" s="69"/>
      <c r="E1" s="73"/>
      <c r="F1" s="127"/>
      <c r="G1" s="71"/>
      <c r="H1" s="74"/>
      <c r="I1" s="124"/>
    </row>
    <row r="2" spans="1:9" ht="14.25">
      <c r="A2" s="76"/>
      <c r="B2" s="76"/>
      <c r="G2" s="71"/>
      <c r="H2" s="96"/>
      <c r="I2" s="124"/>
    </row>
    <row r="3" spans="1:9" ht="14.25">
      <c r="A3" s="76"/>
      <c r="B3" s="552" t="s">
        <v>337</v>
      </c>
      <c r="C3" s="553"/>
      <c r="D3" s="553"/>
      <c r="E3" s="553"/>
      <c r="F3" s="553"/>
      <c r="G3" s="554"/>
      <c r="H3" s="555"/>
      <c r="I3" s="124"/>
    </row>
    <row r="4" spans="1:9" ht="14.25">
      <c r="A4" s="76"/>
      <c r="B4" s="556"/>
      <c r="C4" s="557"/>
      <c r="D4" s="557"/>
      <c r="E4" s="557"/>
      <c r="F4" s="557"/>
      <c r="G4" s="558"/>
      <c r="H4" s="559"/>
      <c r="I4" s="124"/>
    </row>
    <row r="5" spans="1:9" ht="14.25">
      <c r="A5" s="76"/>
      <c r="B5" s="76"/>
      <c r="G5" s="71"/>
      <c r="H5" s="96"/>
      <c r="I5" s="124"/>
    </row>
    <row r="6" spans="1:9" ht="15.75">
      <c r="A6" s="121" t="s">
        <v>68</v>
      </c>
      <c r="B6" s="76"/>
      <c r="C6" s="311" t="s">
        <v>260</v>
      </c>
      <c r="D6" s="233"/>
      <c r="E6" s="314" t="s">
        <v>61</v>
      </c>
      <c r="F6" s="214" t="s">
        <v>62</v>
      </c>
      <c r="G6" s="231">
        <v>2425</v>
      </c>
      <c r="H6" s="229" t="s">
        <v>60</v>
      </c>
      <c r="I6" s="124">
        <v>2018</v>
      </c>
    </row>
    <row r="7" spans="1:9" ht="15.75">
      <c r="A7" s="121" t="s">
        <v>69</v>
      </c>
      <c r="B7" s="76"/>
      <c r="C7" s="312" t="s">
        <v>206</v>
      </c>
      <c r="D7" s="234"/>
      <c r="E7" s="315" t="s">
        <v>207</v>
      </c>
      <c r="F7" s="316" t="s">
        <v>35</v>
      </c>
      <c r="G7" s="231">
        <v>2395</v>
      </c>
      <c r="H7" s="229" t="s">
        <v>60</v>
      </c>
      <c r="I7" s="124">
        <v>2017</v>
      </c>
    </row>
    <row r="8" spans="1:9" ht="15.75">
      <c r="A8" s="121" t="s">
        <v>70</v>
      </c>
      <c r="B8" s="76"/>
      <c r="C8" s="235" t="s">
        <v>63</v>
      </c>
      <c r="D8" s="229"/>
      <c r="E8" s="236" t="s">
        <v>45</v>
      </c>
      <c r="F8" s="306" t="s">
        <v>145</v>
      </c>
      <c r="G8" s="231">
        <v>2385</v>
      </c>
      <c r="H8" s="232" t="s">
        <v>60</v>
      </c>
      <c r="I8" s="124">
        <v>2015</v>
      </c>
    </row>
    <row r="9" spans="1:9" ht="14.25">
      <c r="A9" s="121" t="s">
        <v>71</v>
      </c>
      <c r="B9" s="76"/>
      <c r="C9" s="163" t="s">
        <v>262</v>
      </c>
      <c r="D9" s="116"/>
      <c r="E9" s="125" t="s">
        <v>57</v>
      </c>
      <c r="F9" s="126" t="s">
        <v>38</v>
      </c>
      <c r="G9" s="90">
        <v>2360</v>
      </c>
      <c r="H9" s="79" t="s">
        <v>60</v>
      </c>
      <c r="I9" s="124">
        <v>2018</v>
      </c>
    </row>
    <row r="10" spans="1:9" ht="14.25">
      <c r="A10" s="121" t="s">
        <v>72</v>
      </c>
      <c r="B10" s="76"/>
      <c r="C10" s="68" t="s">
        <v>204</v>
      </c>
      <c r="D10" s="69"/>
      <c r="E10" s="70" t="s">
        <v>205</v>
      </c>
      <c r="F10" s="122" t="s">
        <v>38</v>
      </c>
      <c r="G10" s="90">
        <v>2355</v>
      </c>
      <c r="H10" s="120" t="s">
        <v>60</v>
      </c>
      <c r="I10" s="124">
        <v>2016</v>
      </c>
    </row>
    <row r="11" spans="1:9" ht="14.25">
      <c r="A11" s="121" t="s">
        <v>73</v>
      </c>
      <c r="B11" s="76"/>
      <c r="C11" s="68" t="s">
        <v>208</v>
      </c>
      <c r="D11" s="69"/>
      <c r="E11" s="70" t="s">
        <v>209</v>
      </c>
      <c r="F11" s="122" t="s">
        <v>82</v>
      </c>
      <c r="G11" s="71">
        <v>2335</v>
      </c>
      <c r="H11" s="120" t="s">
        <v>60</v>
      </c>
      <c r="I11" s="124">
        <v>2016</v>
      </c>
    </row>
    <row r="12" spans="1:9" ht="14.25">
      <c r="A12" s="121" t="s">
        <v>74</v>
      </c>
      <c r="B12" s="76"/>
      <c r="C12" s="313" t="s">
        <v>332</v>
      </c>
      <c r="D12" s="94"/>
      <c r="E12" s="313" t="s">
        <v>47</v>
      </c>
      <c r="F12" s="317" t="s">
        <v>27</v>
      </c>
      <c r="G12" s="71">
        <v>2335</v>
      </c>
      <c r="H12" s="120" t="s">
        <v>60</v>
      </c>
      <c r="I12" s="124">
        <v>2018</v>
      </c>
    </row>
    <row r="13" spans="1:9" ht="14.25">
      <c r="A13" s="121" t="s">
        <v>75</v>
      </c>
      <c r="B13" s="76"/>
      <c r="C13" s="89" t="s">
        <v>261</v>
      </c>
      <c r="D13" s="69"/>
      <c r="E13" s="70" t="s">
        <v>250</v>
      </c>
      <c r="F13" s="122" t="s">
        <v>67</v>
      </c>
      <c r="G13" s="90">
        <v>2330</v>
      </c>
      <c r="H13" s="79" t="s">
        <v>60</v>
      </c>
      <c r="I13" s="124">
        <v>2017</v>
      </c>
    </row>
    <row r="14" spans="1:9" ht="14.25">
      <c r="A14" s="121" t="s">
        <v>76</v>
      </c>
      <c r="B14" s="76" t="s">
        <v>0</v>
      </c>
      <c r="C14" s="313" t="s">
        <v>334</v>
      </c>
      <c r="D14" s="94"/>
      <c r="E14" s="313" t="s">
        <v>310</v>
      </c>
      <c r="F14" s="317" t="s">
        <v>38</v>
      </c>
      <c r="G14" s="90">
        <v>2325</v>
      </c>
      <c r="H14" s="123" t="s">
        <v>60</v>
      </c>
      <c r="I14" s="18">
        <v>2018</v>
      </c>
    </row>
    <row r="15" spans="1:9" ht="14.25">
      <c r="A15" s="121" t="s">
        <v>10</v>
      </c>
      <c r="B15" s="76" t="s">
        <v>0</v>
      </c>
      <c r="C15" s="313" t="s">
        <v>215</v>
      </c>
      <c r="D15" s="94"/>
      <c r="E15" s="313" t="s">
        <v>45</v>
      </c>
      <c r="F15" s="317" t="s">
        <v>333</v>
      </c>
      <c r="G15" s="71">
        <v>2325</v>
      </c>
      <c r="H15" s="120" t="s">
        <v>60</v>
      </c>
      <c r="I15" s="124">
        <v>2018</v>
      </c>
    </row>
    <row r="16" spans="1:9" ht="14.25">
      <c r="A16" s="121" t="s">
        <v>11</v>
      </c>
      <c r="B16" s="76" t="s">
        <v>0</v>
      </c>
      <c r="C16" s="88" t="s">
        <v>99</v>
      </c>
      <c r="D16" s="86"/>
      <c r="E16" s="89" t="s">
        <v>100</v>
      </c>
      <c r="F16" s="307" t="s">
        <v>27</v>
      </c>
      <c r="G16" s="78">
        <v>2325</v>
      </c>
      <c r="H16" s="123" t="s">
        <v>60</v>
      </c>
      <c r="I16" s="124">
        <v>2013</v>
      </c>
    </row>
    <row r="17" spans="1:9" ht="14.25">
      <c r="A17" s="121" t="s">
        <v>12</v>
      </c>
      <c r="B17" s="76" t="s">
        <v>0</v>
      </c>
      <c r="C17" s="88" t="s">
        <v>55</v>
      </c>
      <c r="D17" s="86"/>
      <c r="E17" s="89" t="s">
        <v>47</v>
      </c>
      <c r="F17" s="307" t="s">
        <v>38</v>
      </c>
      <c r="G17" s="78">
        <v>2315</v>
      </c>
      <c r="H17" s="123" t="s">
        <v>60</v>
      </c>
      <c r="I17" s="124">
        <v>2013</v>
      </c>
    </row>
    <row r="18" spans="1:9" ht="14.25">
      <c r="A18" s="121" t="s">
        <v>13</v>
      </c>
      <c r="B18" s="76"/>
      <c r="C18" s="86" t="s">
        <v>101</v>
      </c>
      <c r="D18" s="86"/>
      <c r="E18" s="85" t="s">
        <v>102</v>
      </c>
      <c r="F18" s="309" t="s">
        <v>30</v>
      </c>
      <c r="G18" s="78">
        <v>2310</v>
      </c>
      <c r="H18" s="123" t="s">
        <v>60</v>
      </c>
      <c r="I18" s="124">
        <v>2013</v>
      </c>
    </row>
    <row r="19" spans="1:9" ht="14.25">
      <c r="A19" s="121" t="s">
        <v>14</v>
      </c>
      <c r="B19" s="76"/>
      <c r="C19" s="86" t="s">
        <v>103</v>
      </c>
      <c r="D19" s="86"/>
      <c r="E19" s="85" t="s">
        <v>104</v>
      </c>
      <c r="F19" s="309" t="s">
        <v>105</v>
      </c>
      <c r="G19" s="78">
        <v>2305</v>
      </c>
      <c r="H19" s="79" t="s">
        <v>60</v>
      </c>
      <c r="I19" s="124">
        <v>2013</v>
      </c>
    </row>
    <row r="20" spans="1:9" ht="14.25">
      <c r="A20" s="121" t="s">
        <v>15</v>
      </c>
      <c r="B20" s="76"/>
      <c r="C20" s="72" t="s">
        <v>210</v>
      </c>
      <c r="D20" s="69"/>
      <c r="E20" s="73" t="s">
        <v>51</v>
      </c>
      <c r="F20" s="127" t="s">
        <v>50</v>
      </c>
      <c r="G20" s="71">
        <v>2290</v>
      </c>
      <c r="H20" s="120" t="s">
        <v>60</v>
      </c>
      <c r="I20" s="124">
        <v>2016</v>
      </c>
    </row>
    <row r="21" spans="1:9" ht="14.25">
      <c r="A21" s="121" t="s">
        <v>16</v>
      </c>
      <c r="B21" s="76"/>
      <c r="C21" s="86" t="s">
        <v>106</v>
      </c>
      <c r="D21" s="86"/>
      <c r="E21" s="85" t="s">
        <v>104</v>
      </c>
      <c r="F21" s="169" t="s">
        <v>50</v>
      </c>
      <c r="G21" s="78">
        <v>2285</v>
      </c>
      <c r="H21" s="79" t="s">
        <v>60</v>
      </c>
      <c r="I21" s="124">
        <v>2013</v>
      </c>
    </row>
    <row r="22" spans="1:9" ht="14.25">
      <c r="A22" s="121" t="s">
        <v>17</v>
      </c>
      <c r="B22" s="76"/>
      <c r="C22" s="72" t="s">
        <v>215</v>
      </c>
      <c r="D22" s="69"/>
      <c r="E22" s="73" t="s">
        <v>216</v>
      </c>
      <c r="F22" s="127" t="s">
        <v>21</v>
      </c>
      <c r="G22" s="71">
        <v>2282</v>
      </c>
      <c r="H22" s="120" t="s">
        <v>60</v>
      </c>
      <c r="I22" s="124">
        <v>2018</v>
      </c>
    </row>
    <row r="23" spans="1:9" ht="14.25">
      <c r="A23" s="121" t="s">
        <v>18</v>
      </c>
      <c r="B23" s="76"/>
      <c r="C23" s="86" t="s">
        <v>107</v>
      </c>
      <c r="D23" s="86"/>
      <c r="E23" s="85" t="s">
        <v>57</v>
      </c>
      <c r="F23" s="308" t="s">
        <v>27</v>
      </c>
      <c r="G23" s="78">
        <v>2280</v>
      </c>
      <c r="H23" s="79" t="s">
        <v>60</v>
      </c>
      <c r="I23" s="124">
        <v>2013</v>
      </c>
    </row>
    <row r="24" spans="1:9" ht="14.25">
      <c r="A24" s="121" t="s">
        <v>1</v>
      </c>
      <c r="B24" s="76"/>
      <c r="C24" s="72" t="s">
        <v>48</v>
      </c>
      <c r="D24" s="69"/>
      <c r="E24" s="73" t="s">
        <v>49</v>
      </c>
      <c r="F24" s="127" t="s">
        <v>50</v>
      </c>
      <c r="G24" s="90">
        <v>2270</v>
      </c>
      <c r="H24" s="96" t="s">
        <v>60</v>
      </c>
      <c r="I24" s="124">
        <v>2014</v>
      </c>
    </row>
    <row r="25" spans="1:9" ht="14.25">
      <c r="A25" s="121" t="s">
        <v>77</v>
      </c>
      <c r="B25" s="76"/>
      <c r="C25" s="86" t="s">
        <v>108</v>
      </c>
      <c r="D25" s="86"/>
      <c r="E25" s="85" t="s">
        <v>109</v>
      </c>
      <c r="F25" s="309" t="s">
        <v>110</v>
      </c>
      <c r="G25" s="78">
        <v>2270</v>
      </c>
      <c r="H25" s="79" t="s">
        <v>60</v>
      </c>
      <c r="I25" s="124">
        <v>2013</v>
      </c>
    </row>
    <row r="26" spans="1:9" ht="14.25">
      <c r="A26" s="121" t="s">
        <v>78</v>
      </c>
      <c r="B26" s="76"/>
      <c r="C26" s="86" t="s">
        <v>111</v>
      </c>
      <c r="D26" s="86"/>
      <c r="E26" s="85" t="s">
        <v>112</v>
      </c>
      <c r="F26" s="169" t="s">
        <v>38</v>
      </c>
      <c r="G26" s="78">
        <v>2270</v>
      </c>
      <c r="H26" s="79" t="s">
        <v>60</v>
      </c>
      <c r="I26" s="124">
        <v>2013</v>
      </c>
    </row>
    <row r="27" spans="1:9" ht="14.25">
      <c r="A27" s="121" t="s">
        <v>79</v>
      </c>
      <c r="B27" s="76"/>
      <c r="C27" s="85" t="s">
        <v>211</v>
      </c>
      <c r="D27" s="77"/>
      <c r="E27" s="117" t="s">
        <v>61</v>
      </c>
      <c r="F27" s="116" t="s">
        <v>62</v>
      </c>
      <c r="G27" s="71">
        <v>2270</v>
      </c>
      <c r="H27" s="120" t="s">
        <v>60</v>
      </c>
      <c r="I27" s="124">
        <v>2016</v>
      </c>
    </row>
    <row r="28" spans="1:9" ht="14.25">
      <c r="A28" s="121" t="s">
        <v>141</v>
      </c>
      <c r="B28" s="76"/>
      <c r="C28" s="85" t="s">
        <v>212</v>
      </c>
      <c r="D28" s="116"/>
      <c r="E28" s="117" t="s">
        <v>45</v>
      </c>
      <c r="F28" s="116" t="s">
        <v>174</v>
      </c>
      <c r="G28" s="71">
        <v>2265</v>
      </c>
      <c r="H28" s="120" t="s">
        <v>60</v>
      </c>
      <c r="I28" s="124">
        <v>2016</v>
      </c>
    </row>
    <row r="29" spans="1:9" ht="14.25">
      <c r="A29" s="121" t="s">
        <v>142</v>
      </c>
      <c r="B29" s="76"/>
      <c r="C29" s="72" t="s">
        <v>213</v>
      </c>
      <c r="D29" s="69"/>
      <c r="E29" s="73" t="s">
        <v>214</v>
      </c>
      <c r="F29" s="127" t="s">
        <v>176</v>
      </c>
      <c r="G29" s="71">
        <v>2255</v>
      </c>
      <c r="H29" s="120" t="s">
        <v>60</v>
      </c>
      <c r="I29" s="124">
        <v>2016</v>
      </c>
    </row>
    <row r="30" spans="1:9" ht="14.25">
      <c r="A30" s="121" t="s">
        <v>143</v>
      </c>
      <c r="B30" s="76"/>
      <c r="C30" s="92" t="s">
        <v>115</v>
      </c>
      <c r="D30" s="92"/>
      <c r="E30" s="93" t="s">
        <v>116</v>
      </c>
      <c r="F30" s="310" t="s">
        <v>117</v>
      </c>
      <c r="G30" s="78">
        <v>2250</v>
      </c>
      <c r="H30" s="79" t="s">
        <v>60</v>
      </c>
      <c r="I30" s="124">
        <v>2013</v>
      </c>
    </row>
    <row r="31" spans="1:9" ht="14.25">
      <c r="A31" s="121" t="s">
        <v>144</v>
      </c>
      <c r="B31" s="76"/>
      <c r="C31" s="86" t="s">
        <v>113</v>
      </c>
      <c r="D31" s="86"/>
      <c r="E31" s="85" t="s">
        <v>114</v>
      </c>
      <c r="F31" s="309" t="s">
        <v>21</v>
      </c>
      <c r="G31" s="78">
        <v>2250</v>
      </c>
      <c r="H31" s="79" t="s">
        <v>60</v>
      </c>
      <c r="I31" s="124">
        <v>2013</v>
      </c>
    </row>
    <row r="32" spans="1:9" ht="14.25">
      <c r="A32" s="121" t="s">
        <v>158</v>
      </c>
      <c r="B32" s="76"/>
      <c r="C32" s="72" t="s">
        <v>152</v>
      </c>
      <c r="D32" s="69"/>
      <c r="E32" s="73" t="s">
        <v>153</v>
      </c>
      <c r="F32" s="127" t="s">
        <v>35</v>
      </c>
      <c r="G32" s="90">
        <v>2235</v>
      </c>
      <c r="H32" s="79" t="s">
        <v>60</v>
      </c>
      <c r="I32" s="124">
        <v>2015</v>
      </c>
    </row>
    <row r="33" spans="1:10" ht="14.25">
      <c r="A33" s="121" t="s">
        <v>159</v>
      </c>
      <c r="B33" s="76"/>
      <c r="C33" s="72" t="s">
        <v>44</v>
      </c>
      <c r="D33" s="69"/>
      <c r="E33" s="73" t="s">
        <v>45</v>
      </c>
      <c r="F33" s="127" t="s">
        <v>35</v>
      </c>
      <c r="G33" s="90">
        <v>2225</v>
      </c>
      <c r="H33" s="79" t="s">
        <v>60</v>
      </c>
      <c r="I33" s="124">
        <v>2015</v>
      </c>
      <c r="J33" s="98" t="s">
        <v>120</v>
      </c>
    </row>
    <row r="34" spans="1:9" ht="14.25">
      <c r="A34" s="121" t="s">
        <v>160</v>
      </c>
      <c r="B34" s="76"/>
      <c r="C34" s="72" t="s">
        <v>217</v>
      </c>
      <c r="D34" s="123"/>
      <c r="E34" s="73" t="s">
        <v>102</v>
      </c>
      <c r="F34" s="127" t="s">
        <v>35</v>
      </c>
      <c r="G34" s="71">
        <v>2210</v>
      </c>
      <c r="H34" s="120" t="s">
        <v>60</v>
      </c>
      <c r="I34" s="124">
        <v>2016</v>
      </c>
    </row>
    <row r="35" spans="1:9" ht="14.25">
      <c r="A35" s="121" t="s">
        <v>161</v>
      </c>
      <c r="B35" s="76"/>
      <c r="C35" s="72" t="s">
        <v>46</v>
      </c>
      <c r="D35" s="69"/>
      <c r="E35" s="73" t="s">
        <v>47</v>
      </c>
      <c r="F35" s="127" t="s">
        <v>30</v>
      </c>
      <c r="G35" s="90">
        <v>2200</v>
      </c>
      <c r="H35" s="79" t="s">
        <v>60</v>
      </c>
      <c r="I35" s="124">
        <v>2014</v>
      </c>
    </row>
    <row r="36" spans="1:9" ht="14.25">
      <c r="A36" s="121" t="s">
        <v>179</v>
      </c>
      <c r="B36" s="76"/>
      <c r="C36" s="72" t="s">
        <v>56</v>
      </c>
      <c r="D36" s="69"/>
      <c r="E36" s="73" t="s">
        <v>45</v>
      </c>
      <c r="F36" s="127" t="s">
        <v>24</v>
      </c>
      <c r="G36" s="90">
        <v>2200</v>
      </c>
      <c r="H36" s="79" t="s">
        <v>60</v>
      </c>
      <c r="I36" s="124">
        <v>2014</v>
      </c>
    </row>
    <row r="37" spans="1:9" ht="14.25">
      <c r="A37" s="121" t="s">
        <v>180</v>
      </c>
      <c r="B37" s="76"/>
      <c r="C37" s="88" t="s">
        <v>263</v>
      </c>
      <c r="D37" s="69"/>
      <c r="E37" s="70" t="s">
        <v>246</v>
      </c>
      <c r="F37" s="122" t="s">
        <v>105</v>
      </c>
      <c r="G37" s="90">
        <v>2175</v>
      </c>
      <c r="H37" s="79" t="s">
        <v>60</v>
      </c>
      <c r="I37" s="124">
        <v>2017</v>
      </c>
    </row>
    <row r="38" spans="1:9" ht="14.25">
      <c r="A38" s="121" t="s">
        <v>181</v>
      </c>
      <c r="B38" s="76"/>
      <c r="C38" s="163" t="s">
        <v>264</v>
      </c>
      <c r="D38" s="116"/>
      <c r="E38" s="125" t="s">
        <v>61</v>
      </c>
      <c r="F38" s="126" t="s">
        <v>253</v>
      </c>
      <c r="G38" s="90">
        <v>2155</v>
      </c>
      <c r="H38" s="79" t="s">
        <v>60</v>
      </c>
      <c r="I38" s="124">
        <v>2017</v>
      </c>
    </row>
    <row r="39" spans="1:10" ht="14.25">
      <c r="A39" s="121" t="s">
        <v>182</v>
      </c>
      <c r="B39" s="76"/>
      <c r="C39" s="68" t="s">
        <v>218</v>
      </c>
      <c r="D39" s="69"/>
      <c r="E39" s="70" t="s">
        <v>45</v>
      </c>
      <c r="F39" s="122" t="s">
        <v>62</v>
      </c>
      <c r="G39" s="71">
        <v>2150</v>
      </c>
      <c r="H39" s="120" t="s">
        <v>60</v>
      </c>
      <c r="I39" s="124">
        <v>2016</v>
      </c>
      <c r="J39" s="98" t="s">
        <v>120</v>
      </c>
    </row>
    <row r="40" spans="1:10" ht="14.25">
      <c r="A40" s="121" t="s">
        <v>183</v>
      </c>
      <c r="B40" s="76"/>
      <c r="C40" s="319" t="s">
        <v>266</v>
      </c>
      <c r="D40" s="16"/>
      <c r="E40" s="125" t="s">
        <v>216</v>
      </c>
      <c r="F40" s="128" t="s">
        <v>21</v>
      </c>
      <c r="G40" s="90">
        <v>2125</v>
      </c>
      <c r="H40" s="79" t="s">
        <v>60</v>
      </c>
      <c r="I40" s="124">
        <v>2017</v>
      </c>
      <c r="J40" s="98" t="s">
        <v>120</v>
      </c>
    </row>
    <row r="41" spans="1:10" ht="14.25">
      <c r="A41" s="121" t="s">
        <v>184</v>
      </c>
      <c r="B41" s="76"/>
      <c r="C41" s="319" t="s">
        <v>265</v>
      </c>
      <c r="D41" s="77"/>
      <c r="E41" s="125" t="s">
        <v>251</v>
      </c>
      <c r="F41" s="126" t="s">
        <v>62</v>
      </c>
      <c r="G41" s="90">
        <v>2125</v>
      </c>
      <c r="H41" s="79" t="s">
        <v>60</v>
      </c>
      <c r="I41" s="124">
        <v>2017</v>
      </c>
      <c r="J41" s="98" t="s">
        <v>120</v>
      </c>
    </row>
    <row r="42" spans="1:9" ht="14.25">
      <c r="A42" s="121" t="s">
        <v>185</v>
      </c>
      <c r="B42" s="76"/>
      <c r="C42" s="68" t="s">
        <v>58</v>
      </c>
      <c r="D42" s="69"/>
      <c r="E42" s="70" t="s">
        <v>57</v>
      </c>
      <c r="F42" s="122" t="s">
        <v>59</v>
      </c>
      <c r="G42" s="90">
        <v>2125</v>
      </c>
      <c r="H42" s="79" t="s">
        <v>60</v>
      </c>
      <c r="I42" s="124">
        <v>2014</v>
      </c>
    </row>
    <row r="43" spans="1:9" ht="14.25">
      <c r="A43" s="121" t="s">
        <v>186</v>
      </c>
      <c r="B43" s="76"/>
      <c r="C43" s="89" t="s">
        <v>267</v>
      </c>
      <c r="D43" s="77"/>
      <c r="E43" s="125" t="s">
        <v>45</v>
      </c>
      <c r="F43" s="126" t="s">
        <v>67</v>
      </c>
      <c r="G43" s="90">
        <v>2120</v>
      </c>
      <c r="H43" s="79" t="s">
        <v>60</v>
      </c>
      <c r="I43" s="124">
        <v>2017</v>
      </c>
    </row>
    <row r="44" spans="1:9" ht="14.25">
      <c r="A44" s="121" t="s">
        <v>187</v>
      </c>
      <c r="B44" s="76"/>
      <c r="C44" s="68" t="s">
        <v>52</v>
      </c>
      <c r="D44" s="69"/>
      <c r="E44" s="70" t="s">
        <v>53</v>
      </c>
      <c r="F44" s="122" t="s">
        <v>54</v>
      </c>
      <c r="G44" s="90">
        <v>2110</v>
      </c>
      <c r="H44" s="79" t="s">
        <v>60</v>
      </c>
      <c r="I44" s="124">
        <v>2014</v>
      </c>
    </row>
    <row r="45" spans="1:9" ht="14.25">
      <c r="A45" s="121" t="s">
        <v>188</v>
      </c>
      <c r="B45" s="76"/>
      <c r="C45" s="163" t="s">
        <v>221</v>
      </c>
      <c r="D45" s="118"/>
      <c r="E45" s="125" t="s">
        <v>156</v>
      </c>
      <c r="F45" s="128" t="s">
        <v>87</v>
      </c>
      <c r="G45" s="71">
        <v>2090</v>
      </c>
      <c r="H45" s="120" t="s">
        <v>60</v>
      </c>
      <c r="I45" s="124">
        <v>2018</v>
      </c>
    </row>
    <row r="46" spans="1:9" ht="14.25">
      <c r="A46" s="121" t="s">
        <v>189</v>
      </c>
      <c r="B46" s="76"/>
      <c r="C46" s="72" t="s">
        <v>155</v>
      </c>
      <c r="D46" s="69"/>
      <c r="E46" s="73" t="s">
        <v>156</v>
      </c>
      <c r="F46" s="127" t="s">
        <v>62</v>
      </c>
      <c r="G46" s="90">
        <v>2085</v>
      </c>
      <c r="H46" s="79" t="s">
        <v>60</v>
      </c>
      <c r="I46" s="124">
        <v>2015</v>
      </c>
    </row>
    <row r="47" spans="1:10" ht="14.25">
      <c r="A47" s="121" t="s">
        <v>190</v>
      </c>
      <c r="B47" s="76"/>
      <c r="C47" s="227" t="s">
        <v>268</v>
      </c>
      <c r="D47" s="116"/>
      <c r="E47" s="117" t="s">
        <v>247</v>
      </c>
      <c r="F47" s="116" t="s">
        <v>62</v>
      </c>
      <c r="G47" s="90">
        <v>2070</v>
      </c>
      <c r="H47" s="79" t="s">
        <v>60</v>
      </c>
      <c r="I47" s="124">
        <v>2017</v>
      </c>
      <c r="J47" s="98" t="s">
        <v>120</v>
      </c>
    </row>
    <row r="48" spans="1:9" ht="14.25">
      <c r="A48" s="121" t="s">
        <v>191</v>
      </c>
      <c r="B48" s="76"/>
      <c r="C48" s="140" t="s">
        <v>219</v>
      </c>
      <c r="D48" s="118"/>
      <c r="E48" s="117" t="s">
        <v>45</v>
      </c>
      <c r="F48" s="118" t="s">
        <v>87</v>
      </c>
      <c r="G48" s="71">
        <v>2060</v>
      </c>
      <c r="H48" s="120" t="s">
        <v>60</v>
      </c>
      <c r="I48" s="124">
        <v>2016</v>
      </c>
    </row>
    <row r="49" spans="1:10" ht="14.25">
      <c r="A49" s="121" t="s">
        <v>254</v>
      </c>
      <c r="B49" s="76"/>
      <c r="C49" s="140" t="s">
        <v>220</v>
      </c>
      <c r="D49" s="16"/>
      <c r="E49" s="117" t="s">
        <v>205</v>
      </c>
      <c r="F49" s="118" t="s">
        <v>21</v>
      </c>
      <c r="G49" s="71">
        <v>2050</v>
      </c>
      <c r="H49" s="120" t="s">
        <v>60</v>
      </c>
      <c r="I49" s="124">
        <v>2016</v>
      </c>
      <c r="J49" s="98" t="s">
        <v>120</v>
      </c>
    </row>
    <row r="50" spans="1:9" ht="14.25">
      <c r="A50" s="121" t="s">
        <v>255</v>
      </c>
      <c r="B50" s="76"/>
      <c r="C50" s="86" t="s">
        <v>118</v>
      </c>
      <c r="D50" s="86"/>
      <c r="E50" s="85" t="s">
        <v>119</v>
      </c>
      <c r="F50" s="169" t="s">
        <v>30</v>
      </c>
      <c r="G50" s="78">
        <v>2040</v>
      </c>
      <c r="H50" s="79" t="s">
        <v>60</v>
      </c>
      <c r="I50" s="124">
        <v>2013</v>
      </c>
    </row>
    <row r="51" spans="1:10" ht="14.25">
      <c r="A51" s="121" t="s">
        <v>256</v>
      </c>
      <c r="B51" s="76"/>
      <c r="C51" s="209" t="s">
        <v>269</v>
      </c>
      <c r="D51" s="118"/>
      <c r="E51" s="117" t="s">
        <v>116</v>
      </c>
      <c r="F51" s="118" t="s">
        <v>21</v>
      </c>
      <c r="G51" s="90">
        <v>2030</v>
      </c>
      <c r="H51" s="79" t="s">
        <v>60</v>
      </c>
      <c r="I51" s="124">
        <v>2017</v>
      </c>
      <c r="J51" s="98" t="s">
        <v>120</v>
      </c>
    </row>
    <row r="52" spans="1:10" ht="14.25">
      <c r="A52" s="121" t="s">
        <v>257</v>
      </c>
      <c r="B52" s="76"/>
      <c r="C52" s="72" t="s">
        <v>63</v>
      </c>
      <c r="D52" s="94"/>
      <c r="E52" s="70" t="s">
        <v>51</v>
      </c>
      <c r="F52" s="122" t="s">
        <v>35</v>
      </c>
      <c r="G52" s="90">
        <v>2000</v>
      </c>
      <c r="H52" s="79" t="s">
        <v>60</v>
      </c>
      <c r="I52" s="124">
        <v>2014</v>
      </c>
      <c r="J52" s="98" t="s">
        <v>120</v>
      </c>
    </row>
    <row r="53" spans="1:9" ht="14.25">
      <c r="A53" s="121" t="s">
        <v>258</v>
      </c>
      <c r="B53" s="76"/>
      <c r="C53" s="318" t="s">
        <v>335</v>
      </c>
      <c r="D53" s="94"/>
      <c r="E53" s="313" t="s">
        <v>104</v>
      </c>
      <c r="F53" s="317" t="s">
        <v>30</v>
      </c>
      <c r="G53" s="90">
        <v>1880</v>
      </c>
      <c r="H53" s="123" t="s">
        <v>60</v>
      </c>
      <c r="I53" s="18">
        <v>2018</v>
      </c>
    </row>
    <row r="54" spans="1:10" ht="14.25">
      <c r="A54" s="121" t="s">
        <v>259</v>
      </c>
      <c r="B54" s="76"/>
      <c r="C54" s="86" t="s">
        <v>157</v>
      </c>
      <c r="D54" s="86"/>
      <c r="E54" s="89" t="s">
        <v>61</v>
      </c>
      <c r="F54" s="122" t="s">
        <v>21</v>
      </c>
      <c r="G54" s="78">
        <v>1815</v>
      </c>
      <c r="H54" s="79" t="s">
        <v>60</v>
      </c>
      <c r="I54" s="124">
        <v>2015</v>
      </c>
      <c r="J54" s="98" t="s">
        <v>120</v>
      </c>
    </row>
    <row r="55" spans="1:9" ht="14.25">
      <c r="A55" s="121"/>
      <c r="B55" s="76"/>
      <c r="C55" s="72"/>
      <c r="D55" s="69"/>
      <c r="E55" s="70"/>
      <c r="F55" s="122"/>
      <c r="G55" s="90"/>
      <c r="H55" s="79"/>
      <c r="I55" s="124"/>
    </row>
    <row r="56" spans="1:9" ht="14.25">
      <c r="A56" s="121"/>
      <c r="B56" s="76"/>
      <c r="C56" s="85"/>
      <c r="D56" s="116"/>
      <c r="E56" s="125"/>
      <c r="F56" s="126"/>
      <c r="G56" s="90"/>
      <c r="H56" s="79"/>
      <c r="I56" s="124"/>
    </row>
    <row r="57" spans="1:9" ht="14.25">
      <c r="A57" s="121"/>
      <c r="B57" s="76"/>
      <c r="C57" s="72"/>
      <c r="D57" s="69"/>
      <c r="E57" s="70"/>
      <c r="F57" s="122"/>
      <c r="G57" s="90"/>
      <c r="H57" s="79"/>
      <c r="I57" s="124"/>
    </row>
    <row r="58" spans="1:9" ht="14.25">
      <c r="A58" s="121"/>
      <c r="B58" s="76"/>
      <c r="C58" s="85"/>
      <c r="D58" s="69"/>
      <c r="E58" s="70"/>
      <c r="F58" s="122"/>
      <c r="G58" s="90"/>
      <c r="H58" s="79"/>
      <c r="I58" s="124"/>
    </row>
    <row r="59" spans="1:9" ht="14.25">
      <c r="A59" s="121"/>
      <c r="B59" s="76"/>
      <c r="C59" s="72"/>
      <c r="D59" s="69"/>
      <c r="E59" s="70"/>
      <c r="F59" s="122"/>
      <c r="G59" s="90"/>
      <c r="H59" s="96"/>
      <c r="I59" s="124"/>
    </row>
    <row r="60" spans="1:9" ht="14.25">
      <c r="A60" s="121"/>
      <c r="B60" s="76"/>
      <c r="C60" s="86"/>
      <c r="D60" s="69"/>
      <c r="E60" s="70"/>
      <c r="F60" s="122"/>
      <c r="G60" s="90"/>
      <c r="H60" s="79"/>
      <c r="I60" s="124"/>
    </row>
    <row r="61" spans="1:9" ht="14.25">
      <c r="A61" s="121"/>
      <c r="B61" s="76"/>
      <c r="C61" s="72"/>
      <c r="D61" s="69"/>
      <c r="E61" s="70"/>
      <c r="F61" s="122"/>
      <c r="G61" s="90"/>
      <c r="H61" s="79"/>
      <c r="I61" s="124"/>
    </row>
    <row r="62" spans="1:9" ht="14.25">
      <c r="A62" s="121"/>
      <c r="B62" s="76"/>
      <c r="C62" s="72"/>
      <c r="D62" s="94"/>
      <c r="E62" s="73"/>
      <c r="F62" s="127"/>
      <c r="G62" s="90"/>
      <c r="H62" s="79"/>
      <c r="I62" s="124"/>
    </row>
    <row r="63" spans="1:9" ht="14.25">
      <c r="A63" s="121"/>
      <c r="B63" s="76"/>
      <c r="C63" s="72"/>
      <c r="D63" s="69"/>
      <c r="E63" s="73"/>
      <c r="F63" s="127"/>
      <c r="G63" s="90"/>
      <c r="H63" s="79"/>
      <c r="I63" s="124"/>
    </row>
    <row r="64" spans="1:9" ht="14.25">
      <c r="A64" s="121"/>
      <c r="C64" s="72"/>
      <c r="D64" s="69"/>
      <c r="E64" s="73"/>
      <c r="F64" s="127"/>
      <c r="G64" s="90"/>
      <c r="H64" s="79"/>
      <c r="I64" s="124"/>
    </row>
    <row r="65" spans="1:9" ht="14.25">
      <c r="A65" s="121"/>
      <c r="C65" s="140"/>
      <c r="D65" s="118"/>
      <c r="E65" s="117"/>
      <c r="F65" s="118"/>
      <c r="G65" s="90"/>
      <c r="H65" s="120"/>
      <c r="I65" s="124"/>
    </row>
  </sheetData>
  <sheetProtection/>
  <mergeCells count="1">
    <mergeCell ref="B3:H4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9"/>
  <sheetViews>
    <sheetView zoomScalePageLayoutView="0" workbookViewId="0" topLeftCell="A1">
      <selection activeCell="M39" sqref="M39"/>
    </sheetView>
  </sheetViews>
  <sheetFormatPr defaultColWidth="9.140625" defaultRowHeight="15" customHeight="1"/>
  <cols>
    <col min="1" max="1" width="5.8515625" style="75" customWidth="1"/>
    <col min="3" max="3" width="13.421875" style="0" customWidth="1"/>
    <col min="4" max="8" width="9.140625" style="102" customWidth="1"/>
    <col min="9" max="9" width="10.8515625" style="103" customWidth="1"/>
    <col min="10" max="10" width="9.140625" style="185" customWidth="1"/>
  </cols>
  <sheetData>
    <row r="1" spans="2:7" ht="15" customHeight="1">
      <c r="B1" s="546" t="s">
        <v>405</v>
      </c>
      <c r="C1" s="560"/>
      <c r="D1" s="561"/>
      <c r="E1" s="561"/>
      <c r="F1" s="561"/>
      <c r="G1" s="562"/>
    </row>
    <row r="2" spans="2:7" ht="15" customHeight="1">
      <c r="B2" s="563"/>
      <c r="C2" s="564"/>
      <c r="D2" s="565"/>
      <c r="E2" s="565"/>
      <c r="F2" s="565"/>
      <c r="G2" s="566"/>
    </row>
    <row r="3" ht="15" customHeight="1" thickBot="1"/>
    <row r="4" spans="1:9" ht="15" customHeight="1">
      <c r="A4" s="107" t="s">
        <v>68</v>
      </c>
      <c r="B4" s="458" t="s">
        <v>409</v>
      </c>
      <c r="C4" s="459"/>
      <c r="D4" s="179">
        <v>0.0016180555555555557</v>
      </c>
      <c r="E4" s="105">
        <v>0.0016261574074074075</v>
      </c>
      <c r="F4" s="105">
        <v>0.001611111111111111</v>
      </c>
      <c r="G4" s="105">
        <v>0.0016041666666666667</v>
      </c>
      <c r="H4" s="112">
        <v>0.001591435185185185</v>
      </c>
      <c r="I4" s="462">
        <f aca="true" t="shared" si="0" ref="I4:I13">AVERAGE(D4:H4)</f>
        <v>0.0016101851851851854</v>
      </c>
    </row>
    <row r="5" spans="1:9" ht="15" customHeight="1">
      <c r="A5" s="108" t="s">
        <v>69</v>
      </c>
      <c r="B5" s="460" t="s">
        <v>420</v>
      </c>
      <c r="C5" s="461"/>
      <c r="D5" s="180">
        <v>0.0016643518518518518</v>
      </c>
      <c r="E5" s="104">
        <v>0.0016504629629629632</v>
      </c>
      <c r="F5" s="104">
        <v>0.0016435185185185183</v>
      </c>
      <c r="G5" s="104">
        <v>0.0016539351851851854</v>
      </c>
      <c r="H5" s="113">
        <v>0.0016620370370370372</v>
      </c>
      <c r="I5" s="463">
        <f t="shared" si="0"/>
        <v>0.001654861111111111</v>
      </c>
    </row>
    <row r="6" spans="1:9" ht="15" customHeight="1">
      <c r="A6" s="108" t="s">
        <v>70</v>
      </c>
      <c r="B6" s="460" t="s">
        <v>412</v>
      </c>
      <c r="C6" s="461"/>
      <c r="D6" s="180">
        <v>0.0017060185185185184</v>
      </c>
      <c r="E6" s="104">
        <v>0.0016886574074074076</v>
      </c>
      <c r="F6" s="104">
        <v>0.0016782407407407406</v>
      </c>
      <c r="G6" s="104">
        <v>0.0016805555555555556</v>
      </c>
      <c r="H6" s="113">
        <v>0.0016782407407407406</v>
      </c>
      <c r="I6" s="463">
        <f t="shared" si="0"/>
        <v>0.0016863425925925928</v>
      </c>
    </row>
    <row r="7" spans="1:9" ht="15" customHeight="1">
      <c r="A7" s="108" t="s">
        <v>71</v>
      </c>
      <c r="B7" s="275" t="s">
        <v>418</v>
      </c>
      <c r="C7" s="183"/>
      <c r="D7" s="180">
        <v>0.0016886574074074076</v>
      </c>
      <c r="E7" s="104">
        <v>0.0016990740740740742</v>
      </c>
      <c r="F7" s="104">
        <v>0.0016805555555555556</v>
      </c>
      <c r="G7" s="104">
        <v>0.0016990740740740742</v>
      </c>
      <c r="H7" s="113">
        <v>0.0017060185185185184</v>
      </c>
      <c r="I7" s="463">
        <f t="shared" si="0"/>
        <v>0.0016946759259259263</v>
      </c>
    </row>
    <row r="8" spans="1:9" ht="15" customHeight="1">
      <c r="A8" s="108" t="s">
        <v>72</v>
      </c>
      <c r="B8" s="275" t="s">
        <v>417</v>
      </c>
      <c r="C8" s="183"/>
      <c r="D8" s="180">
        <v>0.0017199074074074072</v>
      </c>
      <c r="E8" s="104">
        <v>0.001721064814814815</v>
      </c>
      <c r="F8" s="104">
        <v>0.0017013888888888892</v>
      </c>
      <c r="G8" s="104">
        <v>0.0017222222222222222</v>
      </c>
      <c r="H8" s="113">
        <v>0.001636574074074074</v>
      </c>
      <c r="I8" s="463">
        <f t="shared" si="0"/>
        <v>0.0017002314814814814</v>
      </c>
    </row>
    <row r="9" spans="1:9" ht="15" customHeight="1">
      <c r="A9" s="108" t="s">
        <v>73</v>
      </c>
      <c r="B9" s="275" t="s">
        <v>426</v>
      </c>
      <c r="C9" s="183"/>
      <c r="D9" s="180">
        <v>0.001710648148148148</v>
      </c>
      <c r="E9" s="104">
        <v>0.0017025462962962964</v>
      </c>
      <c r="F9" s="104">
        <v>0.0017164351851851852</v>
      </c>
      <c r="G9" s="104">
        <v>0.0017245370370370372</v>
      </c>
      <c r="H9" s="113">
        <v>0.0017268518518518518</v>
      </c>
      <c r="I9" s="463">
        <f t="shared" si="0"/>
        <v>0.0017162037037037037</v>
      </c>
    </row>
    <row r="10" spans="1:9" ht="15" customHeight="1">
      <c r="A10" s="108" t="s">
        <v>74</v>
      </c>
      <c r="B10" s="275" t="s">
        <v>423</v>
      </c>
      <c r="C10" s="183"/>
      <c r="D10" s="180">
        <v>0.0017824074074074072</v>
      </c>
      <c r="E10" s="104">
        <v>0.0017870370370370368</v>
      </c>
      <c r="F10" s="104">
        <v>0.0017245370370370372</v>
      </c>
      <c r="G10" s="104">
        <v>0.0017037037037037036</v>
      </c>
      <c r="H10" s="113">
        <v>0.0016909722222222222</v>
      </c>
      <c r="I10" s="463">
        <f t="shared" si="0"/>
        <v>0.0017377314814814814</v>
      </c>
    </row>
    <row r="11" spans="1:9" ht="15" customHeight="1">
      <c r="A11" s="108" t="s">
        <v>75</v>
      </c>
      <c r="B11" s="275" t="s">
        <v>411</v>
      </c>
      <c r="C11" s="183"/>
      <c r="D11" s="180">
        <v>0.0017870370370370368</v>
      </c>
      <c r="E11" s="104">
        <v>0.0018055555555555557</v>
      </c>
      <c r="F11" s="104">
        <v>0.0017719907407407409</v>
      </c>
      <c r="G11" s="104">
        <v>0.0017847222222222225</v>
      </c>
      <c r="H11" s="113">
        <v>0.0017581018518518518</v>
      </c>
      <c r="I11" s="463">
        <f t="shared" si="0"/>
        <v>0.0017814814814814815</v>
      </c>
    </row>
    <row r="12" spans="1:9" ht="15" customHeight="1">
      <c r="A12" s="108" t="s">
        <v>76</v>
      </c>
      <c r="B12" s="275" t="s">
        <v>415</v>
      </c>
      <c r="C12" s="183"/>
      <c r="D12" s="180">
        <v>0.0017800925925925927</v>
      </c>
      <c r="E12" s="104">
        <v>0.0017824074074074072</v>
      </c>
      <c r="F12" s="104">
        <v>0.0018194444444444445</v>
      </c>
      <c r="G12" s="104">
        <v>0.0017939814814814815</v>
      </c>
      <c r="H12" s="113">
        <v>0.001792824074074074</v>
      </c>
      <c r="I12" s="463">
        <f t="shared" si="0"/>
        <v>0.0017937499999999998</v>
      </c>
    </row>
    <row r="13" spans="1:9" ht="15" customHeight="1" thickBot="1">
      <c r="A13" s="109" t="s">
        <v>10</v>
      </c>
      <c r="B13" s="276" t="s">
        <v>408</v>
      </c>
      <c r="C13" s="184"/>
      <c r="D13" s="181">
        <v>0.0018333333333333335</v>
      </c>
      <c r="E13" s="106">
        <v>0.0018171296296296297</v>
      </c>
      <c r="F13" s="106">
        <v>0.0018159722222222223</v>
      </c>
      <c r="G13" s="106">
        <v>0.0018229166666666665</v>
      </c>
      <c r="H13" s="114">
        <v>0.0018032407407407407</v>
      </c>
      <c r="I13" s="464">
        <f t="shared" si="0"/>
        <v>0.0018185185185185186</v>
      </c>
    </row>
    <row r="14" spans="1:9" ht="15" customHeight="1" thickBot="1">
      <c r="A14" s="258"/>
      <c r="B14" s="259"/>
      <c r="C14" s="259"/>
      <c r="D14" s="137"/>
      <c r="E14" s="137"/>
      <c r="F14" s="137"/>
      <c r="G14" s="137"/>
      <c r="H14" s="137"/>
      <c r="I14" s="234"/>
    </row>
    <row r="15" spans="1:9" ht="15" customHeight="1">
      <c r="A15" s="176" t="s">
        <v>68</v>
      </c>
      <c r="B15" s="458" t="s">
        <v>419</v>
      </c>
      <c r="C15" s="182"/>
      <c r="D15" s="179">
        <v>0.0017199074074074072</v>
      </c>
      <c r="E15" s="105">
        <v>0.001710648148148148</v>
      </c>
      <c r="F15" s="105">
        <v>0.0017013888888888892</v>
      </c>
      <c r="G15" s="105">
        <v>0.0016990740740740742</v>
      </c>
      <c r="H15" s="112">
        <v>0.0016805555555555556</v>
      </c>
      <c r="I15" s="462">
        <f aca="true" t="shared" si="1" ref="I15:I23">AVERAGE(D15:H15)</f>
        <v>0.001702314814814815</v>
      </c>
    </row>
    <row r="16" spans="1:9" ht="15" customHeight="1">
      <c r="A16" s="177" t="s">
        <v>69</v>
      </c>
      <c r="B16" s="460" t="s">
        <v>414</v>
      </c>
      <c r="C16" s="183"/>
      <c r="D16" s="180">
        <v>0.0017824074074074072</v>
      </c>
      <c r="E16" s="104">
        <v>0.001767361111111111</v>
      </c>
      <c r="F16" s="104">
        <v>0.0017372685185185188</v>
      </c>
      <c r="G16" s="104">
        <v>0.0017233796296296294</v>
      </c>
      <c r="H16" s="113">
        <v>0.0017094907407407408</v>
      </c>
      <c r="I16" s="463">
        <f t="shared" si="1"/>
        <v>0.0017439814814814813</v>
      </c>
    </row>
    <row r="17" spans="1:9" ht="15" customHeight="1">
      <c r="A17" s="177" t="s">
        <v>70</v>
      </c>
      <c r="B17" s="460" t="s">
        <v>413</v>
      </c>
      <c r="C17" s="183"/>
      <c r="D17" s="180">
        <v>0.0017939814814814815</v>
      </c>
      <c r="E17" s="104">
        <v>0.0018055555555555557</v>
      </c>
      <c r="F17" s="104">
        <v>0.001798611111111111</v>
      </c>
      <c r="G17" s="104">
        <v>0.0017847222222222225</v>
      </c>
      <c r="H17" s="113">
        <v>0.0017766203703703705</v>
      </c>
      <c r="I17" s="463">
        <f t="shared" si="1"/>
        <v>0.0017918981481481484</v>
      </c>
    </row>
    <row r="18" spans="1:9" ht="15" customHeight="1">
      <c r="A18" s="177" t="s">
        <v>71</v>
      </c>
      <c r="B18" s="275" t="s">
        <v>422</v>
      </c>
      <c r="C18" s="183"/>
      <c r="D18" s="180">
        <v>0.001775462962962963</v>
      </c>
      <c r="E18" s="104">
        <v>0.0018101851851851849</v>
      </c>
      <c r="F18" s="104">
        <v>0.0017997685185185185</v>
      </c>
      <c r="G18" s="104">
        <v>0.0018113425925925927</v>
      </c>
      <c r="H18" s="113">
        <v>0.0017974537037037037</v>
      </c>
      <c r="I18" s="463">
        <f t="shared" si="1"/>
        <v>0.0017988425925925926</v>
      </c>
    </row>
    <row r="19" spans="1:9" ht="15" customHeight="1">
      <c r="A19" s="177" t="s">
        <v>72</v>
      </c>
      <c r="B19" s="275" t="s">
        <v>410</v>
      </c>
      <c r="C19" s="183"/>
      <c r="D19" s="180">
        <v>0.001821759259259259</v>
      </c>
      <c r="E19" s="104">
        <v>0.001804398148148148</v>
      </c>
      <c r="F19" s="104">
        <v>0.0018159722222222223</v>
      </c>
      <c r="G19" s="104">
        <v>0.0018229166666666665</v>
      </c>
      <c r="H19" s="113">
        <v>0.0018032407407407407</v>
      </c>
      <c r="I19" s="463">
        <f t="shared" si="1"/>
        <v>0.0018136574074074073</v>
      </c>
    </row>
    <row r="20" spans="1:9" ht="15" customHeight="1">
      <c r="A20" s="177" t="s">
        <v>73</v>
      </c>
      <c r="B20" s="275" t="s">
        <v>416</v>
      </c>
      <c r="C20" s="183"/>
      <c r="D20" s="180">
        <v>0.0018067129629629629</v>
      </c>
      <c r="E20" s="104">
        <v>0.0018171296296296297</v>
      </c>
      <c r="F20" s="104">
        <v>0.001835648148148148</v>
      </c>
      <c r="G20" s="104">
        <v>0.001820601851851852</v>
      </c>
      <c r="H20" s="113">
        <v>0.0018124999999999999</v>
      </c>
      <c r="I20" s="463">
        <f t="shared" si="1"/>
        <v>0.0018185185185185186</v>
      </c>
    </row>
    <row r="21" spans="1:9" ht="15" customHeight="1">
      <c r="A21" s="177" t="s">
        <v>74</v>
      </c>
      <c r="B21" s="275" t="s">
        <v>425</v>
      </c>
      <c r="C21" s="183"/>
      <c r="D21" s="180">
        <v>0.0018518518518518517</v>
      </c>
      <c r="E21" s="104">
        <v>0.0018657407407407407</v>
      </c>
      <c r="F21" s="104">
        <v>0.0018796296296296295</v>
      </c>
      <c r="G21" s="104">
        <v>0.0018576388888888887</v>
      </c>
      <c r="H21" s="113">
        <v>0.0018645833333333333</v>
      </c>
      <c r="I21" s="463">
        <f t="shared" si="1"/>
        <v>0.0018638888888888889</v>
      </c>
    </row>
    <row r="22" spans="1:9" ht="15" customHeight="1">
      <c r="A22" s="177" t="s">
        <v>75</v>
      </c>
      <c r="B22" s="275" t="s">
        <v>421</v>
      </c>
      <c r="C22" s="183"/>
      <c r="D22" s="180">
        <v>0.001888888888888889</v>
      </c>
      <c r="E22" s="104">
        <v>0.0018946759259259262</v>
      </c>
      <c r="F22" s="104">
        <v>0.0018634259259259261</v>
      </c>
      <c r="G22" s="104">
        <v>0.0018773148148148145</v>
      </c>
      <c r="H22" s="113">
        <v>0.0018819444444444445</v>
      </c>
      <c r="I22" s="463">
        <f t="shared" si="1"/>
        <v>0.00188125</v>
      </c>
    </row>
    <row r="23" spans="1:9" ht="15" customHeight="1" thickBot="1">
      <c r="A23" s="178" t="s">
        <v>76</v>
      </c>
      <c r="B23" s="457" t="s">
        <v>424</v>
      </c>
      <c r="C23" s="184"/>
      <c r="D23" s="181">
        <v>0.0020613425925925925</v>
      </c>
      <c r="E23" s="106">
        <v>0.0020625</v>
      </c>
      <c r="F23" s="106">
        <v>0.0020625</v>
      </c>
      <c r="G23" s="106">
        <v>0.0020636574074074073</v>
      </c>
      <c r="H23" s="114">
        <v>0.0020555555555555557</v>
      </c>
      <c r="I23" s="464">
        <f t="shared" si="1"/>
        <v>0.002061111111111111</v>
      </c>
    </row>
    <row r="24" spans="1:11" ht="15" customHeight="1">
      <c r="A24" s="453"/>
      <c r="B24" s="85"/>
      <c r="C24" s="454"/>
      <c r="D24" s="141"/>
      <c r="E24" s="141"/>
      <c r="F24" s="141"/>
      <c r="G24" s="141"/>
      <c r="H24" s="141"/>
      <c r="I24" s="260"/>
      <c r="J24" s="455"/>
      <c r="K24" s="135"/>
    </row>
    <row r="25" spans="1:11" ht="15" customHeight="1">
      <c r="A25" s="453"/>
      <c r="B25" s="85"/>
      <c r="C25" s="454"/>
      <c r="D25" s="141"/>
      <c r="E25" s="141"/>
      <c r="F25" s="141"/>
      <c r="G25" s="141"/>
      <c r="H25" s="141"/>
      <c r="I25" s="260"/>
      <c r="J25" s="456"/>
      <c r="K25" s="135"/>
    </row>
    <row r="26" spans="1:11" ht="15" customHeight="1">
      <c r="A26" s="453"/>
      <c r="B26" s="85"/>
      <c r="C26" s="454"/>
      <c r="D26" s="141"/>
      <c r="E26" s="141"/>
      <c r="F26" s="141"/>
      <c r="G26" s="141"/>
      <c r="H26" s="141"/>
      <c r="I26" s="260"/>
      <c r="J26" s="455"/>
      <c r="K26" s="135"/>
    </row>
    <row r="27" spans="1:11" ht="15" customHeight="1">
      <c r="A27" s="453"/>
      <c r="B27" s="85"/>
      <c r="C27" s="454"/>
      <c r="D27" s="141"/>
      <c r="E27" s="141"/>
      <c r="F27" s="141"/>
      <c r="G27" s="141"/>
      <c r="H27" s="141"/>
      <c r="I27" s="260"/>
      <c r="J27" s="455"/>
      <c r="K27" s="135"/>
    </row>
    <row r="28" spans="1:11" ht="15" customHeight="1">
      <c r="A28" s="453"/>
      <c r="B28" s="85"/>
      <c r="C28" s="454"/>
      <c r="D28" s="141"/>
      <c r="E28" s="141"/>
      <c r="F28" s="141"/>
      <c r="G28" s="141"/>
      <c r="H28" s="141"/>
      <c r="I28" s="260"/>
      <c r="J28" s="455"/>
      <c r="K28" s="135"/>
    </row>
    <row r="29" spans="1:11" ht="15" customHeight="1">
      <c r="A29" s="453"/>
      <c r="B29" s="85"/>
      <c r="C29" s="454"/>
      <c r="D29" s="141"/>
      <c r="E29" s="571"/>
      <c r="F29" s="571"/>
      <c r="G29" s="571"/>
      <c r="H29" s="571"/>
      <c r="I29" s="260"/>
      <c r="J29" s="455"/>
      <c r="K29" s="135"/>
    </row>
    <row r="31" spans="1:9" ht="15" customHeight="1">
      <c r="A31" s="174"/>
      <c r="B31" s="175"/>
      <c r="C31" s="173"/>
      <c r="D31" s="171"/>
      <c r="E31" s="171"/>
      <c r="F31" s="171"/>
      <c r="G31" s="171"/>
      <c r="H31" s="171"/>
      <c r="I31" s="172"/>
    </row>
    <row r="32" spans="1:11" ht="15" customHeight="1">
      <c r="A32" s="174"/>
      <c r="B32" s="552" t="s">
        <v>172</v>
      </c>
      <c r="C32" s="553"/>
      <c r="D32" s="553"/>
      <c r="E32" s="553"/>
      <c r="F32" s="553"/>
      <c r="G32" s="554"/>
      <c r="H32" s="553"/>
      <c r="I32" s="567"/>
      <c r="J32" s="567"/>
      <c r="K32" s="568"/>
    </row>
    <row r="33" spans="2:11" ht="15" customHeight="1">
      <c r="B33" s="556"/>
      <c r="C33" s="557"/>
      <c r="D33" s="557"/>
      <c r="E33" s="557"/>
      <c r="F33" s="557"/>
      <c r="G33" s="558"/>
      <c r="H33" s="557"/>
      <c r="I33" s="569"/>
      <c r="J33" s="569"/>
      <c r="K33" s="570"/>
    </row>
    <row r="34" ht="15" customHeight="1" thickBot="1"/>
    <row r="35" spans="1:11" ht="15" customHeight="1">
      <c r="A35" s="190" t="s">
        <v>68</v>
      </c>
      <c r="B35" s="468" t="s">
        <v>427</v>
      </c>
      <c r="C35" s="469"/>
      <c r="D35" s="470">
        <v>0.0017023148148148147</v>
      </c>
      <c r="E35" s="261">
        <v>2018</v>
      </c>
      <c r="F35" s="137"/>
      <c r="G35" s="194" t="s">
        <v>68</v>
      </c>
      <c r="H35" s="271" t="s">
        <v>228</v>
      </c>
      <c r="I35" s="272"/>
      <c r="J35" s="477">
        <v>0.001603472222222222</v>
      </c>
      <c r="K35" s="273">
        <v>2017</v>
      </c>
    </row>
    <row r="36" spans="1:11" ht="15" customHeight="1">
      <c r="A36" s="191" t="s">
        <v>69</v>
      </c>
      <c r="B36" s="188" t="s">
        <v>289</v>
      </c>
      <c r="C36" s="189"/>
      <c r="D36" s="471">
        <v>0.0017439814814814816</v>
      </c>
      <c r="E36" s="262">
        <v>2018</v>
      </c>
      <c r="F36" s="137"/>
      <c r="G36" s="195" t="s">
        <v>69</v>
      </c>
      <c r="H36" s="188" t="s">
        <v>407</v>
      </c>
      <c r="I36" s="189"/>
      <c r="J36" s="478">
        <v>0.0016101851851851854</v>
      </c>
      <c r="K36" s="263">
        <v>2018</v>
      </c>
    </row>
    <row r="37" spans="1:11" ht="15" customHeight="1">
      <c r="A37" s="191" t="s">
        <v>70</v>
      </c>
      <c r="B37" s="188" t="s">
        <v>296</v>
      </c>
      <c r="C37" s="189"/>
      <c r="D37" s="471">
        <v>0.001787962962962963</v>
      </c>
      <c r="E37" s="262">
        <v>2017</v>
      </c>
      <c r="F37" s="137"/>
      <c r="G37" s="195" t="s">
        <v>70</v>
      </c>
      <c r="H37" s="192" t="s">
        <v>134</v>
      </c>
      <c r="I37" s="193"/>
      <c r="J37" s="478">
        <v>0.0016354166666666667</v>
      </c>
      <c r="K37" s="262">
        <v>2014</v>
      </c>
    </row>
    <row r="38" spans="1:11" ht="15" customHeight="1">
      <c r="A38" s="143" t="s">
        <v>71</v>
      </c>
      <c r="B38" s="465" t="s">
        <v>428</v>
      </c>
      <c r="C38" s="145"/>
      <c r="D38" s="278">
        <v>0.001798842592592593</v>
      </c>
      <c r="E38" s="264">
        <v>2018</v>
      </c>
      <c r="F38" s="137"/>
      <c r="G38" s="108" t="s">
        <v>71</v>
      </c>
      <c r="H38" s="138" t="s">
        <v>136</v>
      </c>
      <c r="I38" s="474"/>
      <c r="J38" s="267">
        <v>0.0016368055555555556</v>
      </c>
      <c r="K38" s="479">
        <v>2014</v>
      </c>
    </row>
    <row r="39" spans="1:11" ht="15" customHeight="1">
      <c r="A39" s="143" t="s">
        <v>72</v>
      </c>
      <c r="B39" s="279" t="s">
        <v>429</v>
      </c>
      <c r="C39" s="187"/>
      <c r="D39" s="278">
        <v>0.0018136574074074077</v>
      </c>
      <c r="E39" s="264">
        <v>2018</v>
      </c>
      <c r="F39" s="137"/>
      <c r="G39" s="108" t="s">
        <v>72</v>
      </c>
      <c r="H39" s="138" t="s">
        <v>137</v>
      </c>
      <c r="I39" s="270"/>
      <c r="J39" s="267">
        <v>0.0016462962962962963</v>
      </c>
      <c r="K39" s="274">
        <v>2015</v>
      </c>
    </row>
    <row r="40" spans="1:11" ht="15" customHeight="1">
      <c r="A40" s="143" t="s">
        <v>73</v>
      </c>
      <c r="B40" s="186" t="s">
        <v>241</v>
      </c>
      <c r="C40" s="187"/>
      <c r="D40" s="278">
        <v>0.0018185185185185186</v>
      </c>
      <c r="E40" s="264">
        <v>2018</v>
      </c>
      <c r="F40" s="137"/>
      <c r="G40" s="108" t="s">
        <v>73</v>
      </c>
      <c r="H40" s="279" t="s">
        <v>430</v>
      </c>
      <c r="I40" s="282"/>
      <c r="J40" s="267">
        <v>0.001654861111111111</v>
      </c>
      <c r="K40" s="264">
        <v>2018</v>
      </c>
    </row>
    <row r="41" spans="1:11" ht="15" customHeight="1">
      <c r="A41" s="143" t="s">
        <v>74</v>
      </c>
      <c r="B41" s="465" t="s">
        <v>123</v>
      </c>
      <c r="C41" s="467"/>
      <c r="D41" s="278">
        <f>AVERAGE(D41:H41)</f>
        <v>0.0018215422453703705</v>
      </c>
      <c r="E41" s="274">
        <v>2014</v>
      </c>
      <c r="F41" s="137"/>
      <c r="G41" s="108" t="s">
        <v>74</v>
      </c>
      <c r="H41" s="138" t="s">
        <v>167</v>
      </c>
      <c r="I41" s="474"/>
      <c r="J41" s="267">
        <v>0.001658101851851852</v>
      </c>
      <c r="K41" s="264">
        <v>2015</v>
      </c>
    </row>
    <row r="42" spans="1:11" ht="15" customHeight="1">
      <c r="A42" s="143" t="s">
        <v>75</v>
      </c>
      <c r="B42" s="279" t="s">
        <v>129</v>
      </c>
      <c r="C42" s="282"/>
      <c r="D42" s="278">
        <v>0.0018305555555555553</v>
      </c>
      <c r="E42" s="274">
        <v>2016</v>
      </c>
      <c r="F42" s="137"/>
      <c r="G42" s="108" t="s">
        <v>75</v>
      </c>
      <c r="H42" s="279" t="s">
        <v>283</v>
      </c>
      <c r="I42" s="282"/>
      <c r="J42" s="267">
        <v>0.0016761574074074075</v>
      </c>
      <c r="K42" s="264">
        <v>2017</v>
      </c>
    </row>
    <row r="43" spans="1:11" ht="15" customHeight="1">
      <c r="A43" s="143" t="s">
        <v>76</v>
      </c>
      <c r="B43" s="279" t="s">
        <v>290</v>
      </c>
      <c r="C43" s="187"/>
      <c r="D43" s="278">
        <v>0.0018388888888888888</v>
      </c>
      <c r="E43" s="265">
        <v>2017</v>
      </c>
      <c r="F43" s="137"/>
      <c r="G43" s="108" t="s">
        <v>76</v>
      </c>
      <c r="H43" s="138" t="s">
        <v>133</v>
      </c>
      <c r="I43" s="474"/>
      <c r="J43" s="267">
        <v>0.001681712962962963</v>
      </c>
      <c r="K43" s="265">
        <v>2014</v>
      </c>
    </row>
    <row r="44" spans="1:11" ht="15" customHeight="1">
      <c r="A44" s="143" t="s">
        <v>10</v>
      </c>
      <c r="B44" s="144" t="s">
        <v>127</v>
      </c>
      <c r="C44" s="145"/>
      <c r="D44" s="278">
        <f>AVERAGE(D44:H44)</f>
        <v>0.0018499565972222222</v>
      </c>
      <c r="E44" s="264">
        <v>2014</v>
      </c>
      <c r="F44" s="137"/>
      <c r="G44" s="108" t="s">
        <v>10</v>
      </c>
      <c r="H44" s="279" t="s">
        <v>431</v>
      </c>
      <c r="I44" s="282"/>
      <c r="J44" s="267">
        <v>0.0016863425925925928</v>
      </c>
      <c r="K44" s="264">
        <v>2018</v>
      </c>
    </row>
    <row r="45" spans="1:11" ht="15" customHeight="1">
      <c r="A45" s="143" t="s">
        <v>11</v>
      </c>
      <c r="B45" s="144" t="s">
        <v>165</v>
      </c>
      <c r="C45" s="145"/>
      <c r="D45" s="278">
        <v>0.0018516203703703704</v>
      </c>
      <c r="E45" s="264">
        <v>2015</v>
      </c>
      <c r="F45" s="137"/>
      <c r="G45" s="108" t="s">
        <v>11</v>
      </c>
      <c r="H45" s="138" t="s">
        <v>135</v>
      </c>
      <c r="I45" s="110"/>
      <c r="J45" s="267">
        <v>0.0016868055555555553</v>
      </c>
      <c r="K45" s="265">
        <v>2014</v>
      </c>
    </row>
    <row r="46" spans="1:11" ht="15" customHeight="1">
      <c r="A46" s="143" t="s">
        <v>12</v>
      </c>
      <c r="B46" s="144" t="s">
        <v>124</v>
      </c>
      <c r="C46" s="145"/>
      <c r="D46" s="278">
        <f>AVERAGE(D46:H46)</f>
        <v>0.0018569612268518518</v>
      </c>
      <c r="E46" s="264">
        <v>2014</v>
      </c>
      <c r="F46" s="137"/>
      <c r="G46" s="108" t="s">
        <v>12</v>
      </c>
      <c r="H46" s="279" t="s">
        <v>225</v>
      </c>
      <c r="I46" s="187"/>
      <c r="J46" s="267">
        <v>0.0016921296296296296</v>
      </c>
      <c r="K46" s="264">
        <v>2016</v>
      </c>
    </row>
    <row r="47" spans="1:11" ht="15" customHeight="1">
      <c r="A47" s="143" t="s">
        <v>13</v>
      </c>
      <c r="B47" s="186" t="s">
        <v>236</v>
      </c>
      <c r="C47" s="187"/>
      <c r="D47" s="278">
        <v>0.0018631944444444444</v>
      </c>
      <c r="E47" s="264">
        <v>2016</v>
      </c>
      <c r="F47" s="141"/>
      <c r="G47" s="108" t="s">
        <v>13</v>
      </c>
      <c r="H47" s="279" t="s">
        <v>286</v>
      </c>
      <c r="I47" s="187"/>
      <c r="J47" s="267">
        <v>0.0016946759259259263</v>
      </c>
      <c r="K47" s="264">
        <v>2018</v>
      </c>
    </row>
    <row r="48" spans="1:11" ht="15" customHeight="1">
      <c r="A48" s="143" t="s">
        <v>14</v>
      </c>
      <c r="B48" s="279" t="s">
        <v>297</v>
      </c>
      <c r="C48" s="187"/>
      <c r="D48" s="278">
        <v>0.0018638888888888889</v>
      </c>
      <c r="E48" s="265">
        <v>2018</v>
      </c>
      <c r="F48" s="141"/>
      <c r="G48" s="108" t="s">
        <v>14</v>
      </c>
      <c r="H48" s="279" t="s">
        <v>282</v>
      </c>
      <c r="I48" s="187"/>
      <c r="J48" s="267">
        <v>0.0016960648148148147</v>
      </c>
      <c r="K48" s="264">
        <v>2017</v>
      </c>
    </row>
    <row r="49" spans="1:11" ht="15" customHeight="1">
      <c r="A49" s="143" t="s">
        <v>15</v>
      </c>
      <c r="B49" s="144" t="s">
        <v>125</v>
      </c>
      <c r="C49" s="145"/>
      <c r="D49" s="278">
        <f>AVERAGE(D49:H49)</f>
        <v>0.0018720866898148149</v>
      </c>
      <c r="E49" s="264">
        <v>2014</v>
      </c>
      <c r="F49" s="141"/>
      <c r="G49" s="108" t="s">
        <v>15</v>
      </c>
      <c r="H49" s="138" t="s">
        <v>132</v>
      </c>
      <c r="I49" s="110"/>
      <c r="J49" s="267">
        <v>0.001696064814814815</v>
      </c>
      <c r="K49" s="265">
        <v>2014</v>
      </c>
    </row>
    <row r="50" spans="1:11" ht="15" customHeight="1">
      <c r="A50" s="143" t="s">
        <v>16</v>
      </c>
      <c r="B50" s="186" t="s">
        <v>240</v>
      </c>
      <c r="C50" s="187"/>
      <c r="D50" s="278">
        <v>0.0018812500000000001</v>
      </c>
      <c r="E50" s="265">
        <v>2018</v>
      </c>
      <c r="F50" s="141"/>
      <c r="G50" s="108" t="s">
        <v>16</v>
      </c>
      <c r="H50" s="279" t="s">
        <v>284</v>
      </c>
      <c r="I50" s="187"/>
      <c r="J50" s="267">
        <v>0.0016979166666666666</v>
      </c>
      <c r="K50" s="264">
        <v>2017</v>
      </c>
    </row>
    <row r="51" spans="1:11" ht="15" customHeight="1">
      <c r="A51" s="143" t="s">
        <v>17</v>
      </c>
      <c r="B51" s="186" t="s">
        <v>238</v>
      </c>
      <c r="C51" s="187"/>
      <c r="D51" s="278">
        <v>0.0018833333333333334</v>
      </c>
      <c r="E51" s="265">
        <v>2017</v>
      </c>
      <c r="F51" s="141"/>
      <c r="G51" s="108" t="s">
        <v>17</v>
      </c>
      <c r="H51" s="279" t="s">
        <v>233</v>
      </c>
      <c r="I51" s="187"/>
      <c r="J51" s="267">
        <v>0.0016983796296296295</v>
      </c>
      <c r="K51" s="264">
        <v>2017</v>
      </c>
    </row>
    <row r="52" spans="1:11" ht="15" customHeight="1">
      <c r="A52" s="143" t="s">
        <v>18</v>
      </c>
      <c r="B52" s="144" t="s">
        <v>126</v>
      </c>
      <c r="C52" s="145"/>
      <c r="D52" s="278">
        <f>AVERAGE(D52:H52)</f>
        <v>0.0018866858564814814</v>
      </c>
      <c r="E52" s="264">
        <v>2014</v>
      </c>
      <c r="F52" s="141"/>
      <c r="G52" s="108" t="s">
        <v>18</v>
      </c>
      <c r="H52" s="279" t="s">
        <v>432</v>
      </c>
      <c r="I52" s="187"/>
      <c r="J52" s="267">
        <v>0.0017002314814814814</v>
      </c>
      <c r="K52" s="264">
        <v>2018</v>
      </c>
    </row>
    <row r="53" spans="1:11" ht="15" customHeight="1">
      <c r="A53" s="143" t="s">
        <v>1</v>
      </c>
      <c r="B53" s="144" t="s">
        <v>166</v>
      </c>
      <c r="C53" s="145"/>
      <c r="D53" s="278">
        <v>0.001895138888888889</v>
      </c>
      <c r="E53" s="264">
        <v>2015</v>
      </c>
      <c r="F53" s="141"/>
      <c r="G53" s="108" t="s">
        <v>1</v>
      </c>
      <c r="H53" s="279" t="s">
        <v>232</v>
      </c>
      <c r="I53" s="187"/>
      <c r="J53" s="267">
        <v>0.0017020833333333337</v>
      </c>
      <c r="K53" s="264">
        <v>2017</v>
      </c>
    </row>
    <row r="54" spans="1:11" ht="15" customHeight="1">
      <c r="A54" s="143" t="s">
        <v>77</v>
      </c>
      <c r="B54" s="186" t="s">
        <v>244</v>
      </c>
      <c r="C54" s="187"/>
      <c r="D54" s="278">
        <v>0.0018953703703703706</v>
      </c>
      <c r="E54" s="264">
        <v>2016</v>
      </c>
      <c r="F54" s="141"/>
      <c r="G54" s="108" t="s">
        <v>77</v>
      </c>
      <c r="H54" s="279" t="s">
        <v>287</v>
      </c>
      <c r="I54" s="187"/>
      <c r="J54" s="267">
        <v>0.0017118055555555556</v>
      </c>
      <c r="K54" s="264">
        <v>2017</v>
      </c>
    </row>
    <row r="55" spans="1:11" ht="15" customHeight="1">
      <c r="A55" s="143" t="s">
        <v>78</v>
      </c>
      <c r="B55" s="279" t="s">
        <v>293</v>
      </c>
      <c r="C55" s="187"/>
      <c r="D55" s="278">
        <v>0.0019032407407407407</v>
      </c>
      <c r="E55" s="265">
        <v>2017</v>
      </c>
      <c r="F55" s="141"/>
      <c r="G55" s="108" t="s">
        <v>78</v>
      </c>
      <c r="H55" s="279" t="s">
        <v>433</v>
      </c>
      <c r="I55" s="187"/>
      <c r="J55" s="267">
        <v>0.0017162037037037037</v>
      </c>
      <c r="K55" s="264">
        <v>2018</v>
      </c>
    </row>
    <row r="56" spans="1:11" ht="15" customHeight="1">
      <c r="A56" s="143" t="s">
        <v>79</v>
      </c>
      <c r="B56" s="186" t="s">
        <v>235</v>
      </c>
      <c r="C56" s="187"/>
      <c r="D56" s="278">
        <v>0.0019055555555555555</v>
      </c>
      <c r="E56" s="264">
        <v>2016</v>
      </c>
      <c r="F56" s="137"/>
      <c r="G56" s="108" t="s">
        <v>79</v>
      </c>
      <c r="H56" s="279" t="s">
        <v>285</v>
      </c>
      <c r="I56" s="187"/>
      <c r="J56" s="267">
        <v>0.0017314814814814814</v>
      </c>
      <c r="K56" s="264">
        <v>2017</v>
      </c>
    </row>
    <row r="57" spans="1:11" ht="15" customHeight="1">
      <c r="A57" s="143" t="s">
        <v>141</v>
      </c>
      <c r="B57" s="144" t="s">
        <v>130</v>
      </c>
      <c r="C57" s="145"/>
      <c r="D57" s="278">
        <f>AVERAGE(D57:H57)</f>
        <v>0.0019210871712962963</v>
      </c>
      <c r="E57" s="264">
        <v>2014</v>
      </c>
      <c r="F57" s="137"/>
      <c r="G57" s="108" t="s">
        <v>141</v>
      </c>
      <c r="H57" s="279" t="s">
        <v>231</v>
      </c>
      <c r="I57" s="187"/>
      <c r="J57" s="267">
        <v>0.0017377314814814814</v>
      </c>
      <c r="K57" s="264">
        <v>2018</v>
      </c>
    </row>
    <row r="58" spans="1:11" ht="15" customHeight="1">
      <c r="A58" s="143" t="s">
        <v>142</v>
      </c>
      <c r="B58" s="186" t="s">
        <v>243</v>
      </c>
      <c r="C58" s="187"/>
      <c r="D58" s="278">
        <v>0.0019391203703703701</v>
      </c>
      <c r="E58" s="264">
        <v>2016</v>
      </c>
      <c r="G58" s="108" t="s">
        <v>142</v>
      </c>
      <c r="H58" s="138" t="s">
        <v>138</v>
      </c>
      <c r="I58" s="110"/>
      <c r="J58" s="267">
        <v>0.0017493055555555558</v>
      </c>
      <c r="K58" s="265">
        <v>2014</v>
      </c>
    </row>
    <row r="59" spans="1:11" ht="15" customHeight="1">
      <c r="A59" s="143" t="s">
        <v>143</v>
      </c>
      <c r="B59" s="144" t="s">
        <v>131</v>
      </c>
      <c r="C59" s="145"/>
      <c r="D59" s="278">
        <f>AVERAGE(D59:H59)</f>
        <v>0.0019400044712962962</v>
      </c>
      <c r="E59" s="264">
        <v>2014</v>
      </c>
      <c r="G59" s="108" t="s">
        <v>143</v>
      </c>
      <c r="H59" s="138" t="s">
        <v>140</v>
      </c>
      <c r="I59" s="110"/>
      <c r="J59" s="267">
        <v>0.00175</v>
      </c>
      <c r="K59" s="265">
        <v>2014</v>
      </c>
    </row>
    <row r="60" spans="1:11" ht="15" customHeight="1">
      <c r="A60" s="143" t="s">
        <v>144</v>
      </c>
      <c r="B60" s="279" t="s">
        <v>295</v>
      </c>
      <c r="C60" s="187"/>
      <c r="D60" s="278">
        <v>0.001963425925925926</v>
      </c>
      <c r="E60" s="265">
        <v>2017</v>
      </c>
      <c r="G60" s="108" t="s">
        <v>144</v>
      </c>
      <c r="H60" s="138" t="s">
        <v>139</v>
      </c>
      <c r="I60" s="110"/>
      <c r="J60" s="267">
        <v>0.0017530092592592593</v>
      </c>
      <c r="K60" s="264">
        <v>2015</v>
      </c>
    </row>
    <row r="61" spans="1:11" ht="15" customHeight="1">
      <c r="A61" s="143" t="s">
        <v>158</v>
      </c>
      <c r="B61" s="279" t="s">
        <v>299</v>
      </c>
      <c r="C61" s="187"/>
      <c r="D61" s="278">
        <v>0.0019956018518518517</v>
      </c>
      <c r="E61" s="265">
        <v>2017</v>
      </c>
      <c r="G61" s="108" t="s">
        <v>158</v>
      </c>
      <c r="H61" s="279" t="s">
        <v>230</v>
      </c>
      <c r="I61" s="187"/>
      <c r="J61" s="267">
        <v>0.0017631944444444444</v>
      </c>
      <c r="K61" s="264">
        <v>2016</v>
      </c>
    </row>
    <row r="62" spans="1:11" ht="15" customHeight="1">
      <c r="A62" s="143" t="s">
        <v>159</v>
      </c>
      <c r="B62" s="186" t="s">
        <v>242</v>
      </c>
      <c r="C62" s="187"/>
      <c r="D62" s="278">
        <v>0.0020122685185185183</v>
      </c>
      <c r="E62" s="264">
        <v>2016</v>
      </c>
      <c r="G62" s="108" t="s">
        <v>159</v>
      </c>
      <c r="H62" s="279" t="s">
        <v>288</v>
      </c>
      <c r="I62" s="187"/>
      <c r="J62" s="267">
        <v>0.0017643518518518516</v>
      </c>
      <c r="K62" s="264">
        <v>2017</v>
      </c>
    </row>
    <row r="63" spans="1:11" ht="15" customHeight="1">
      <c r="A63" s="143" t="s">
        <v>160</v>
      </c>
      <c r="B63" s="186" t="s">
        <v>239</v>
      </c>
      <c r="C63" s="187"/>
      <c r="D63" s="278">
        <v>0.002014814814814815</v>
      </c>
      <c r="E63" s="264">
        <v>2016</v>
      </c>
      <c r="G63" s="108" t="s">
        <v>160</v>
      </c>
      <c r="H63" s="279" t="s">
        <v>227</v>
      </c>
      <c r="I63" s="187"/>
      <c r="J63" s="267">
        <v>0.0017666666666666664</v>
      </c>
      <c r="K63" s="264">
        <v>2016</v>
      </c>
    </row>
    <row r="64" spans="1:11" ht="15" customHeight="1">
      <c r="A64" s="143" t="s">
        <v>161</v>
      </c>
      <c r="B64" s="279" t="s">
        <v>298</v>
      </c>
      <c r="C64" s="187"/>
      <c r="D64" s="278">
        <v>0.002018518518518519</v>
      </c>
      <c r="E64" s="265">
        <v>2017</v>
      </c>
      <c r="G64" s="108" t="s">
        <v>161</v>
      </c>
      <c r="H64" s="138" t="s">
        <v>170</v>
      </c>
      <c r="I64" s="110"/>
      <c r="J64" s="267">
        <v>0.0017694444444444446</v>
      </c>
      <c r="K64" s="264">
        <v>2015</v>
      </c>
    </row>
    <row r="65" spans="1:11" ht="15" customHeight="1">
      <c r="A65" s="143" t="s">
        <v>179</v>
      </c>
      <c r="B65" s="144" t="s">
        <v>128</v>
      </c>
      <c r="C65" s="145"/>
      <c r="D65" s="278">
        <f>AVERAGE(D65:H65)</f>
        <v>0.002021565709074074</v>
      </c>
      <c r="E65" s="264">
        <v>2014</v>
      </c>
      <c r="G65" s="108" t="s">
        <v>179</v>
      </c>
      <c r="H65" s="138" t="s">
        <v>168</v>
      </c>
      <c r="I65" s="110"/>
      <c r="J65" s="267">
        <v>0.0017807870370370369</v>
      </c>
      <c r="K65" s="264">
        <v>2015</v>
      </c>
    </row>
    <row r="66" spans="1:11" ht="15" customHeight="1">
      <c r="A66" s="143" t="s">
        <v>180</v>
      </c>
      <c r="B66" s="279" t="s">
        <v>292</v>
      </c>
      <c r="C66" s="187"/>
      <c r="D66" s="278">
        <v>0.002023611111111111</v>
      </c>
      <c r="E66" s="265">
        <v>2017</v>
      </c>
      <c r="G66" s="108" t="s">
        <v>180</v>
      </c>
      <c r="H66" s="279" t="s">
        <v>434</v>
      </c>
      <c r="I66" s="187"/>
      <c r="J66" s="267">
        <v>0.0017814814814814815</v>
      </c>
      <c r="K66" s="264">
        <v>2018</v>
      </c>
    </row>
    <row r="67" spans="1:11" ht="15" customHeight="1">
      <c r="A67" s="143" t="s">
        <v>181</v>
      </c>
      <c r="B67" s="279" t="s">
        <v>294</v>
      </c>
      <c r="C67" s="187"/>
      <c r="D67" s="278">
        <v>0.002024305555555556</v>
      </c>
      <c r="E67" s="265">
        <v>2017</v>
      </c>
      <c r="G67" s="108" t="s">
        <v>181</v>
      </c>
      <c r="H67" s="279" t="s">
        <v>435</v>
      </c>
      <c r="I67" s="187"/>
      <c r="J67" s="267">
        <v>0.0017937499999999998</v>
      </c>
      <c r="K67" s="264">
        <v>2018</v>
      </c>
    </row>
    <row r="68" spans="1:11" ht="15" customHeight="1">
      <c r="A68" s="143" t="s">
        <v>182</v>
      </c>
      <c r="B68" s="186" t="s">
        <v>237</v>
      </c>
      <c r="C68" s="187"/>
      <c r="D68" s="278">
        <v>0.0020481481481481483</v>
      </c>
      <c r="E68" s="264">
        <v>2016</v>
      </c>
      <c r="G68" s="108" t="s">
        <v>182</v>
      </c>
      <c r="H68" s="279" t="s">
        <v>229</v>
      </c>
      <c r="I68" s="187"/>
      <c r="J68" s="267">
        <v>0.0018030092592592594</v>
      </c>
      <c r="K68" s="264">
        <v>2016</v>
      </c>
    </row>
    <row r="69" spans="1:11" ht="15" customHeight="1" thickBot="1">
      <c r="A69" s="146" t="s">
        <v>183</v>
      </c>
      <c r="B69" s="280" t="s">
        <v>291</v>
      </c>
      <c r="C69" s="268"/>
      <c r="D69" s="281">
        <v>0.0021439814814814815</v>
      </c>
      <c r="E69" s="277">
        <v>2017</v>
      </c>
      <c r="G69" s="108" t="s">
        <v>183</v>
      </c>
      <c r="H69" s="279" t="s">
        <v>234</v>
      </c>
      <c r="I69" s="187"/>
      <c r="J69" s="267">
        <v>0.0018083333333333332</v>
      </c>
      <c r="K69" s="264">
        <v>2016</v>
      </c>
    </row>
    <row r="70" spans="1:11" ht="15" customHeight="1">
      <c r="A70" s="453"/>
      <c r="B70" s="472"/>
      <c r="C70" s="135"/>
      <c r="D70" s="260"/>
      <c r="E70" s="473"/>
      <c r="G70" s="108" t="s">
        <v>184</v>
      </c>
      <c r="H70" s="279" t="s">
        <v>406</v>
      </c>
      <c r="I70" s="187"/>
      <c r="J70" s="267">
        <v>0.0018185185185185186</v>
      </c>
      <c r="K70" s="264">
        <v>2018</v>
      </c>
    </row>
    <row r="71" spans="1:11" ht="15" customHeight="1">
      <c r="A71" s="453"/>
      <c r="B71" s="454"/>
      <c r="C71" s="454"/>
      <c r="D71" s="260"/>
      <c r="E71" s="473"/>
      <c r="G71" s="108" t="s">
        <v>185</v>
      </c>
      <c r="H71" s="138" t="s">
        <v>169</v>
      </c>
      <c r="I71" s="110"/>
      <c r="J71" s="267">
        <v>0.001830787037037037</v>
      </c>
      <c r="K71" s="264">
        <v>2015</v>
      </c>
    </row>
    <row r="72" spans="1:11" ht="15" customHeight="1">
      <c r="A72" s="453"/>
      <c r="B72" s="454"/>
      <c r="C72" s="454"/>
      <c r="D72" s="260"/>
      <c r="E72" s="473"/>
      <c r="G72" s="108" t="s">
        <v>186</v>
      </c>
      <c r="H72" s="279" t="s">
        <v>226</v>
      </c>
      <c r="I72" s="187"/>
      <c r="J72" s="267">
        <v>0.0018354166666666668</v>
      </c>
      <c r="K72" s="264">
        <v>2016</v>
      </c>
    </row>
    <row r="73" spans="1:11" ht="15" customHeight="1" thickBot="1">
      <c r="A73" s="453"/>
      <c r="B73" s="472"/>
      <c r="C73" s="135"/>
      <c r="D73" s="260"/>
      <c r="E73" s="473"/>
      <c r="G73" s="476" t="s">
        <v>187</v>
      </c>
      <c r="H73" s="139" t="s">
        <v>171</v>
      </c>
      <c r="I73" s="111"/>
      <c r="J73" s="269">
        <v>0.0018826388888888886</v>
      </c>
      <c r="K73" s="266">
        <v>2015</v>
      </c>
    </row>
    <row r="74" spans="1:12" ht="15" customHeight="1">
      <c r="A74" s="453"/>
      <c r="B74" s="454"/>
      <c r="C74" s="454"/>
      <c r="D74" s="260"/>
      <c r="E74" s="473"/>
      <c r="G74" s="141"/>
      <c r="H74" s="454"/>
      <c r="I74" s="454"/>
      <c r="J74" s="475"/>
      <c r="K74" s="473"/>
      <c r="L74" s="135"/>
    </row>
    <row r="75" spans="1:12" ht="15" customHeight="1">
      <c r="A75" s="453"/>
      <c r="B75" s="472"/>
      <c r="C75" s="135"/>
      <c r="D75" s="260"/>
      <c r="E75" s="473"/>
      <c r="G75" s="141"/>
      <c r="H75" s="454"/>
      <c r="I75" s="454"/>
      <c r="J75" s="475"/>
      <c r="K75" s="473"/>
      <c r="L75" s="135"/>
    </row>
    <row r="76" spans="1:12" ht="15" customHeight="1">
      <c r="A76" s="453"/>
      <c r="B76" s="85"/>
      <c r="C76" s="85"/>
      <c r="D76" s="260"/>
      <c r="E76" s="466"/>
      <c r="G76" s="141"/>
      <c r="H76" s="454"/>
      <c r="I76" s="454"/>
      <c r="J76" s="475"/>
      <c r="K76" s="473"/>
      <c r="L76" s="135"/>
    </row>
    <row r="77" spans="2:12" ht="15" customHeight="1">
      <c r="B77" s="94"/>
      <c r="D77" s="103"/>
      <c r="E77" s="142"/>
      <c r="G77" s="141"/>
      <c r="H77" s="454"/>
      <c r="I77" s="454"/>
      <c r="J77" s="475"/>
      <c r="K77" s="473"/>
      <c r="L77" s="135"/>
    </row>
    <row r="78" spans="2:12" ht="15" customHeight="1">
      <c r="B78" s="94"/>
      <c r="D78" s="103"/>
      <c r="E78" s="142"/>
      <c r="G78" s="141"/>
      <c r="H78" s="454"/>
      <c r="I78" s="454"/>
      <c r="J78" s="475"/>
      <c r="K78" s="473"/>
      <c r="L78" s="135"/>
    </row>
    <row r="79" spans="2:12" ht="15" customHeight="1">
      <c r="B79" s="94"/>
      <c r="D79" s="103"/>
      <c r="E79" s="142"/>
      <c r="G79" s="141"/>
      <c r="H79" s="472"/>
      <c r="I79" s="135"/>
      <c r="J79" s="475"/>
      <c r="K79" s="473"/>
      <c r="L79" s="135"/>
    </row>
    <row r="80" spans="2:12" ht="15" customHeight="1">
      <c r="B80" s="94"/>
      <c r="D80" s="103"/>
      <c r="E80" s="142"/>
      <c r="G80" s="141"/>
      <c r="H80" s="454"/>
      <c r="I80" s="454"/>
      <c r="J80" s="475"/>
      <c r="K80" s="473"/>
      <c r="L80" s="135"/>
    </row>
    <row r="81" spans="2:12" ht="15" customHeight="1">
      <c r="B81" s="94"/>
      <c r="D81" s="103"/>
      <c r="E81" s="142"/>
      <c r="G81" s="141"/>
      <c r="H81" s="454"/>
      <c r="I81" s="454"/>
      <c r="J81" s="475"/>
      <c r="K81" s="473"/>
      <c r="L81" s="135"/>
    </row>
    <row r="82" spans="2:12" ht="15" customHeight="1">
      <c r="B82" s="94"/>
      <c r="D82" s="103"/>
      <c r="E82" s="142"/>
      <c r="G82" s="141"/>
      <c r="H82" s="472"/>
      <c r="I82" s="135"/>
      <c r="J82" s="475"/>
      <c r="K82" s="473"/>
      <c r="L82" s="135"/>
    </row>
    <row r="83" spans="2:12" ht="15" customHeight="1">
      <c r="B83" s="94"/>
      <c r="D83" s="103"/>
      <c r="E83" s="142"/>
      <c r="G83" s="141"/>
      <c r="H83" s="141"/>
      <c r="I83" s="260"/>
      <c r="J83" s="455"/>
      <c r="K83" s="135"/>
      <c r="L83" s="135"/>
    </row>
    <row r="84" spans="2:12" ht="15" customHeight="1">
      <c r="B84" s="94"/>
      <c r="D84" s="103"/>
      <c r="E84" s="142"/>
      <c r="G84" s="141"/>
      <c r="H84" s="141"/>
      <c r="I84" s="260"/>
      <c r="J84" s="455"/>
      <c r="K84" s="135"/>
      <c r="L84" s="135"/>
    </row>
    <row r="85" spans="2:12" ht="15" customHeight="1">
      <c r="B85" s="94"/>
      <c r="D85" s="103"/>
      <c r="E85" s="142"/>
      <c r="G85" s="141"/>
      <c r="H85" s="141"/>
      <c r="I85" s="260"/>
      <c r="J85" s="455"/>
      <c r="K85" s="135"/>
      <c r="L85" s="135"/>
    </row>
    <row r="86" spans="2:12" ht="15" customHeight="1">
      <c r="B86" s="94"/>
      <c r="D86" s="103"/>
      <c r="E86" s="142"/>
      <c r="G86" s="141"/>
      <c r="H86" s="141"/>
      <c r="I86" s="260"/>
      <c r="J86" s="455"/>
      <c r="K86" s="135"/>
      <c r="L86" s="135"/>
    </row>
    <row r="87" spans="2:12" ht="15" customHeight="1">
      <c r="B87" s="94"/>
      <c r="D87" s="103"/>
      <c r="E87" s="142"/>
      <c r="G87" s="141"/>
      <c r="H87" s="141"/>
      <c r="I87" s="260"/>
      <c r="J87" s="455"/>
      <c r="K87" s="135"/>
      <c r="L87" s="135"/>
    </row>
    <row r="88" spans="2:5" ht="15" customHeight="1">
      <c r="B88" s="94"/>
      <c r="D88" s="103"/>
      <c r="E88" s="142"/>
    </row>
    <row r="89" spans="4:5" ht="15" customHeight="1">
      <c r="D89" s="103"/>
      <c r="E89" s="142"/>
    </row>
    <row r="90" spans="4:5" ht="15" customHeight="1">
      <c r="D90" s="103"/>
      <c r="E90" s="142"/>
    </row>
    <row r="91" spans="4:5" ht="15" customHeight="1">
      <c r="D91" s="103"/>
      <c r="E91" s="142"/>
    </row>
    <row r="92" spans="4:5" ht="15" customHeight="1">
      <c r="D92" s="103"/>
      <c r="E92" s="142"/>
    </row>
    <row r="93" spans="4:5" ht="15" customHeight="1">
      <c r="D93" s="103"/>
      <c r="E93" s="142"/>
    </row>
    <row r="94" spans="4:5" ht="15" customHeight="1">
      <c r="D94" s="103"/>
      <c r="E94" s="142"/>
    </row>
    <row r="95" spans="4:5" ht="15" customHeight="1">
      <c r="D95" s="103"/>
      <c r="E95" s="142"/>
    </row>
    <row r="96" spans="4:5" ht="15" customHeight="1">
      <c r="D96" s="103"/>
      <c r="E96" s="142"/>
    </row>
    <row r="97" spans="4:5" ht="15" customHeight="1">
      <c r="D97" s="103"/>
      <c r="E97" s="142"/>
    </row>
    <row r="98" spans="4:5" ht="15" customHeight="1">
      <c r="D98" s="103"/>
      <c r="E98" s="142"/>
    </row>
    <row r="99" spans="4:5" ht="15" customHeight="1">
      <c r="D99" s="103"/>
      <c r="E99" s="142"/>
    </row>
    <row r="100" spans="4:5" ht="15" customHeight="1">
      <c r="D100" s="103"/>
      <c r="E100" s="142"/>
    </row>
    <row r="101" spans="4:5" ht="15" customHeight="1">
      <c r="D101" s="103"/>
      <c r="E101" s="142"/>
    </row>
    <row r="102" spans="4:5" ht="15" customHeight="1">
      <c r="D102" s="103"/>
      <c r="E102" s="142"/>
    </row>
    <row r="103" spans="4:5" ht="15" customHeight="1">
      <c r="D103" s="103"/>
      <c r="E103" s="142"/>
    </row>
    <row r="104" spans="4:5" ht="15" customHeight="1">
      <c r="D104" s="103"/>
      <c r="E104" s="142"/>
    </row>
    <row r="105" spans="4:5" ht="15" customHeight="1">
      <c r="D105" s="103"/>
      <c r="E105" s="142"/>
    </row>
    <row r="106" spans="4:5" ht="15" customHeight="1">
      <c r="D106" s="103"/>
      <c r="E106" s="142"/>
    </row>
    <row r="107" spans="4:5" ht="15" customHeight="1">
      <c r="D107" s="103"/>
      <c r="E107" s="142"/>
    </row>
    <row r="108" spans="4:5" ht="15" customHeight="1">
      <c r="D108" s="103"/>
      <c r="E108" s="142"/>
    </row>
    <row r="109" spans="4:5" ht="15" customHeight="1">
      <c r="D109" s="103"/>
      <c r="E109" s="142"/>
    </row>
    <row r="110" ht="15" customHeight="1">
      <c r="E110" s="142"/>
    </row>
    <row r="111" ht="15" customHeight="1">
      <c r="E111" s="142"/>
    </row>
    <row r="112" ht="15" customHeight="1">
      <c r="E112" s="142"/>
    </row>
    <row r="113" ht="15" customHeight="1">
      <c r="E113" s="142"/>
    </row>
    <row r="114" ht="15" customHeight="1">
      <c r="E114" s="142"/>
    </row>
    <row r="115" ht="15" customHeight="1">
      <c r="E115" s="142"/>
    </row>
    <row r="116" ht="15" customHeight="1">
      <c r="E116" s="142"/>
    </row>
    <row r="117" ht="15" customHeight="1">
      <c r="E117" s="142"/>
    </row>
    <row r="118" ht="15" customHeight="1">
      <c r="E118" s="142"/>
    </row>
    <row r="119" ht="15" customHeight="1">
      <c r="E119" s="142"/>
    </row>
    <row r="120" ht="15" customHeight="1">
      <c r="E120" s="142"/>
    </row>
    <row r="121" ht="15" customHeight="1">
      <c r="E121" s="142"/>
    </row>
    <row r="122" ht="15" customHeight="1">
      <c r="E122" s="142"/>
    </row>
    <row r="123" ht="15" customHeight="1">
      <c r="E123" s="142"/>
    </row>
    <row r="124" ht="15" customHeight="1">
      <c r="E124" s="142"/>
    </row>
    <row r="125" ht="15" customHeight="1">
      <c r="E125" s="142"/>
    </row>
    <row r="126" ht="15" customHeight="1">
      <c r="E126" s="142"/>
    </row>
    <row r="127" ht="15" customHeight="1">
      <c r="E127" s="142"/>
    </row>
    <row r="128" ht="15" customHeight="1">
      <c r="E128" s="142"/>
    </row>
    <row r="129" ht="15" customHeight="1">
      <c r="E129" s="142"/>
    </row>
    <row r="130" ht="15" customHeight="1">
      <c r="E130" s="142"/>
    </row>
    <row r="131" ht="15" customHeight="1">
      <c r="E131" s="142"/>
    </row>
    <row r="132" ht="15" customHeight="1">
      <c r="E132" s="142"/>
    </row>
    <row r="133" ht="15" customHeight="1">
      <c r="E133" s="142"/>
    </row>
    <row r="134" ht="15" customHeight="1">
      <c r="E134" s="142"/>
    </row>
    <row r="135" ht="15" customHeight="1">
      <c r="E135" s="142"/>
    </row>
    <row r="136" ht="15" customHeight="1">
      <c r="E136" s="142"/>
    </row>
    <row r="137" ht="15" customHeight="1">
      <c r="E137" s="142"/>
    </row>
    <row r="138" ht="15" customHeight="1">
      <c r="E138" s="142"/>
    </row>
    <row r="139" ht="15" customHeight="1">
      <c r="E139" s="142"/>
    </row>
    <row r="140" ht="15" customHeight="1">
      <c r="E140" s="142"/>
    </row>
    <row r="141" ht="15" customHeight="1">
      <c r="E141" s="142"/>
    </row>
    <row r="142" ht="15" customHeight="1">
      <c r="E142" s="142"/>
    </row>
    <row r="143" ht="15" customHeight="1">
      <c r="E143" s="142"/>
    </row>
    <row r="144" ht="15" customHeight="1">
      <c r="E144" s="142"/>
    </row>
    <row r="145" ht="15" customHeight="1">
      <c r="E145" s="142"/>
    </row>
    <row r="146" ht="15" customHeight="1">
      <c r="E146" s="142"/>
    </row>
    <row r="147" ht="15" customHeight="1">
      <c r="E147" s="142"/>
    </row>
    <row r="148" ht="15" customHeight="1">
      <c r="E148" s="142"/>
    </row>
    <row r="149" ht="15" customHeight="1">
      <c r="E149" s="142"/>
    </row>
    <row r="150" ht="15" customHeight="1">
      <c r="E150" s="142"/>
    </row>
    <row r="151" ht="15" customHeight="1">
      <c r="E151" s="142"/>
    </row>
    <row r="152" ht="15" customHeight="1">
      <c r="E152" s="142"/>
    </row>
    <row r="153" ht="15" customHeight="1">
      <c r="E153" s="142"/>
    </row>
    <row r="154" ht="15" customHeight="1">
      <c r="E154" s="142"/>
    </row>
    <row r="155" ht="15" customHeight="1">
      <c r="E155" s="142"/>
    </row>
    <row r="156" ht="15" customHeight="1">
      <c r="E156" s="142"/>
    </row>
    <row r="157" ht="15" customHeight="1">
      <c r="E157" s="142"/>
    </row>
    <row r="158" ht="15" customHeight="1">
      <c r="E158" s="142"/>
    </row>
    <row r="159" ht="15" customHeight="1">
      <c r="E159" s="142"/>
    </row>
    <row r="160" ht="15" customHeight="1">
      <c r="E160" s="142"/>
    </row>
    <row r="161" ht="15" customHeight="1">
      <c r="E161" s="142"/>
    </row>
    <row r="162" ht="15" customHeight="1">
      <c r="E162" s="142"/>
    </row>
    <row r="163" ht="15" customHeight="1">
      <c r="E163" s="142"/>
    </row>
    <row r="164" ht="15" customHeight="1">
      <c r="E164" s="142"/>
    </row>
    <row r="165" ht="15" customHeight="1">
      <c r="E165" s="142"/>
    </row>
    <row r="166" ht="15" customHeight="1">
      <c r="E166" s="142"/>
    </row>
    <row r="167" ht="15" customHeight="1">
      <c r="E167" s="142"/>
    </row>
    <row r="168" ht="15" customHeight="1">
      <c r="E168" s="142"/>
    </row>
    <row r="169" ht="15" customHeight="1">
      <c r="E169" s="142"/>
    </row>
    <row r="170" ht="15" customHeight="1">
      <c r="E170" s="142"/>
    </row>
    <row r="171" ht="15" customHeight="1">
      <c r="E171" s="142"/>
    </row>
    <row r="172" ht="15" customHeight="1">
      <c r="E172" s="142"/>
    </row>
    <row r="173" ht="15" customHeight="1">
      <c r="E173" s="142"/>
    </row>
    <row r="174" ht="15" customHeight="1">
      <c r="E174" s="142"/>
    </row>
    <row r="175" ht="15" customHeight="1">
      <c r="E175" s="142"/>
    </row>
    <row r="176" ht="15" customHeight="1">
      <c r="E176" s="142"/>
    </row>
    <row r="177" ht="15" customHeight="1">
      <c r="E177" s="142"/>
    </row>
    <row r="178" ht="15" customHeight="1">
      <c r="E178" s="142"/>
    </row>
    <row r="179" ht="15" customHeight="1">
      <c r="E179" s="142"/>
    </row>
    <row r="180" ht="15" customHeight="1">
      <c r="E180" s="142"/>
    </row>
    <row r="181" ht="15" customHeight="1">
      <c r="E181" s="142"/>
    </row>
    <row r="182" ht="15" customHeight="1">
      <c r="E182" s="142"/>
    </row>
    <row r="183" ht="15" customHeight="1">
      <c r="E183" s="142"/>
    </row>
    <row r="184" ht="15" customHeight="1">
      <c r="E184" s="142"/>
    </row>
    <row r="185" ht="15" customHeight="1">
      <c r="E185" s="142"/>
    </row>
    <row r="186" ht="15" customHeight="1">
      <c r="E186" s="142"/>
    </row>
    <row r="187" ht="15" customHeight="1">
      <c r="E187" s="142"/>
    </row>
    <row r="188" ht="15" customHeight="1">
      <c r="E188" s="142"/>
    </row>
    <row r="189" ht="15" customHeight="1">
      <c r="E189" s="142"/>
    </row>
    <row r="190" ht="15" customHeight="1">
      <c r="E190" s="142"/>
    </row>
    <row r="191" ht="15" customHeight="1">
      <c r="E191" s="142"/>
    </row>
    <row r="192" ht="15" customHeight="1">
      <c r="E192" s="142"/>
    </row>
    <row r="193" ht="15" customHeight="1">
      <c r="E193" s="142"/>
    </row>
    <row r="194" ht="15" customHeight="1">
      <c r="E194" s="142"/>
    </row>
    <row r="195" ht="15" customHeight="1">
      <c r="E195" s="142"/>
    </row>
    <row r="196" ht="15" customHeight="1">
      <c r="E196" s="142"/>
    </row>
    <row r="197" ht="15" customHeight="1">
      <c r="E197" s="142"/>
    </row>
    <row r="198" ht="15" customHeight="1">
      <c r="E198" s="142"/>
    </row>
    <row r="199" ht="15" customHeight="1">
      <c r="E199" s="142"/>
    </row>
    <row r="200" ht="15" customHeight="1">
      <c r="E200" s="142"/>
    </row>
    <row r="201" ht="15" customHeight="1">
      <c r="E201" s="142"/>
    </row>
    <row r="202" ht="15" customHeight="1">
      <c r="E202" s="142"/>
    </row>
    <row r="203" ht="15" customHeight="1">
      <c r="E203" s="142"/>
    </row>
    <row r="204" ht="15" customHeight="1">
      <c r="E204" s="142"/>
    </row>
    <row r="205" ht="15" customHeight="1">
      <c r="E205" s="142"/>
    </row>
    <row r="206" ht="15" customHeight="1">
      <c r="E206" s="142"/>
    </row>
    <row r="207" ht="15" customHeight="1">
      <c r="E207" s="142"/>
    </row>
    <row r="208" ht="15" customHeight="1">
      <c r="E208" s="142"/>
    </row>
    <row r="209" ht="15" customHeight="1">
      <c r="E209" s="142"/>
    </row>
    <row r="210" ht="15" customHeight="1">
      <c r="E210" s="142"/>
    </row>
    <row r="211" ht="15" customHeight="1">
      <c r="E211" s="142"/>
    </row>
    <row r="212" ht="15" customHeight="1">
      <c r="E212" s="142"/>
    </row>
    <row r="213" ht="15" customHeight="1">
      <c r="E213" s="142"/>
    </row>
    <row r="214" ht="15" customHeight="1">
      <c r="E214" s="142"/>
    </row>
    <row r="215" ht="15" customHeight="1">
      <c r="E215" s="142"/>
    </row>
    <row r="216" ht="15" customHeight="1">
      <c r="E216" s="142"/>
    </row>
    <row r="217" ht="15" customHeight="1">
      <c r="E217" s="142"/>
    </row>
    <row r="218" ht="15" customHeight="1">
      <c r="E218" s="142"/>
    </row>
    <row r="219" ht="15" customHeight="1">
      <c r="E219" s="142"/>
    </row>
    <row r="220" ht="15" customHeight="1">
      <c r="E220" s="142"/>
    </row>
    <row r="221" ht="15" customHeight="1">
      <c r="E221" s="142"/>
    </row>
    <row r="222" ht="15" customHeight="1">
      <c r="E222" s="142"/>
    </row>
    <row r="223" ht="15" customHeight="1">
      <c r="E223" s="142"/>
    </row>
    <row r="224" ht="15" customHeight="1">
      <c r="E224" s="142"/>
    </row>
    <row r="225" ht="15" customHeight="1">
      <c r="E225" s="142"/>
    </row>
    <row r="226" ht="15" customHeight="1">
      <c r="E226" s="142"/>
    </row>
    <row r="227" ht="15" customHeight="1">
      <c r="E227" s="142"/>
    </row>
    <row r="228" ht="15" customHeight="1">
      <c r="E228" s="142"/>
    </row>
    <row r="229" ht="15" customHeight="1">
      <c r="E229" s="142"/>
    </row>
    <row r="230" ht="15" customHeight="1">
      <c r="E230" s="142"/>
    </row>
    <row r="231" ht="15" customHeight="1">
      <c r="E231" s="142"/>
    </row>
    <row r="232" ht="15" customHeight="1">
      <c r="E232" s="142"/>
    </row>
    <row r="233" ht="15" customHeight="1">
      <c r="E233" s="142"/>
    </row>
    <row r="234" ht="15" customHeight="1">
      <c r="E234" s="142"/>
    </row>
    <row r="235" ht="15" customHeight="1">
      <c r="E235" s="142"/>
    </row>
    <row r="236" ht="15" customHeight="1">
      <c r="E236" s="142"/>
    </row>
    <row r="237" ht="15" customHeight="1">
      <c r="E237" s="142"/>
    </row>
    <row r="238" ht="15" customHeight="1">
      <c r="E238" s="142"/>
    </row>
    <row r="239" ht="15" customHeight="1">
      <c r="E239" s="142"/>
    </row>
    <row r="240" ht="15" customHeight="1">
      <c r="E240" s="142"/>
    </row>
    <row r="241" ht="15" customHeight="1">
      <c r="E241" s="142"/>
    </row>
    <row r="242" ht="15" customHeight="1">
      <c r="E242" s="142"/>
    </row>
    <row r="243" ht="15" customHeight="1">
      <c r="E243" s="142"/>
    </row>
    <row r="244" ht="15" customHeight="1">
      <c r="E244" s="142"/>
    </row>
    <row r="245" ht="15" customHeight="1">
      <c r="E245" s="142"/>
    </row>
    <row r="246" ht="15" customHeight="1">
      <c r="E246" s="142"/>
    </row>
    <row r="247" ht="15" customHeight="1">
      <c r="E247" s="142"/>
    </row>
    <row r="248" ht="15" customHeight="1">
      <c r="E248" s="142"/>
    </row>
    <row r="249" ht="15" customHeight="1">
      <c r="E249" s="142"/>
    </row>
    <row r="250" ht="15" customHeight="1">
      <c r="E250" s="142"/>
    </row>
    <row r="251" ht="15" customHeight="1">
      <c r="E251" s="142"/>
    </row>
    <row r="252" ht="15" customHeight="1">
      <c r="E252" s="142"/>
    </row>
    <row r="253" ht="15" customHeight="1">
      <c r="E253" s="142"/>
    </row>
    <row r="254" ht="15" customHeight="1">
      <c r="E254" s="142"/>
    </row>
    <row r="255" ht="15" customHeight="1">
      <c r="E255" s="142"/>
    </row>
    <row r="256" ht="15" customHeight="1">
      <c r="E256" s="142"/>
    </row>
    <row r="257" ht="15" customHeight="1">
      <c r="E257" s="142"/>
    </row>
    <row r="258" ht="15" customHeight="1">
      <c r="E258" s="142"/>
    </row>
    <row r="259" ht="15" customHeight="1">
      <c r="E259" s="142"/>
    </row>
    <row r="260" ht="15" customHeight="1">
      <c r="E260" s="142"/>
    </row>
    <row r="261" ht="15" customHeight="1">
      <c r="E261" s="142"/>
    </row>
    <row r="262" ht="15" customHeight="1">
      <c r="E262" s="142"/>
    </row>
    <row r="263" ht="15" customHeight="1">
      <c r="E263" s="142"/>
    </row>
    <row r="264" ht="15" customHeight="1">
      <c r="E264" s="142"/>
    </row>
    <row r="265" ht="15" customHeight="1">
      <c r="E265" s="142"/>
    </row>
    <row r="266" ht="15" customHeight="1">
      <c r="E266" s="142"/>
    </row>
    <row r="267" ht="15" customHeight="1">
      <c r="E267" s="142"/>
    </row>
    <row r="268" ht="15" customHeight="1">
      <c r="E268" s="142"/>
    </row>
    <row r="269" ht="15" customHeight="1">
      <c r="E269" s="142"/>
    </row>
    <row r="270" ht="15" customHeight="1">
      <c r="E270" s="142"/>
    </row>
    <row r="271" ht="15" customHeight="1">
      <c r="E271" s="142"/>
    </row>
    <row r="272" ht="15" customHeight="1">
      <c r="E272" s="142"/>
    </row>
    <row r="273" ht="15" customHeight="1">
      <c r="E273" s="142"/>
    </row>
    <row r="274" ht="15" customHeight="1">
      <c r="E274" s="142"/>
    </row>
    <row r="275" ht="15" customHeight="1">
      <c r="E275" s="142"/>
    </row>
    <row r="276" ht="15" customHeight="1">
      <c r="E276" s="142"/>
    </row>
    <row r="277" ht="15" customHeight="1">
      <c r="E277" s="142"/>
    </row>
    <row r="278" ht="15" customHeight="1">
      <c r="E278" s="142"/>
    </row>
    <row r="279" ht="15" customHeight="1">
      <c r="E279" s="142"/>
    </row>
    <row r="280" ht="15" customHeight="1">
      <c r="E280" s="142"/>
    </row>
    <row r="281" ht="15" customHeight="1">
      <c r="E281" s="142"/>
    </row>
    <row r="282" ht="15" customHeight="1">
      <c r="E282" s="142"/>
    </row>
    <row r="283" ht="15" customHeight="1">
      <c r="E283" s="142"/>
    </row>
    <row r="284" ht="15" customHeight="1">
      <c r="E284" s="142"/>
    </row>
    <row r="285" ht="15" customHeight="1">
      <c r="E285" s="142"/>
    </row>
    <row r="286" ht="15" customHeight="1">
      <c r="E286" s="142"/>
    </row>
    <row r="287" ht="15" customHeight="1">
      <c r="E287" s="142"/>
    </row>
    <row r="288" ht="15" customHeight="1">
      <c r="E288" s="142"/>
    </row>
    <row r="289" ht="15" customHeight="1">
      <c r="E289" s="142"/>
    </row>
    <row r="290" ht="15" customHeight="1">
      <c r="E290" s="142"/>
    </row>
    <row r="291" ht="15" customHeight="1">
      <c r="E291" s="142"/>
    </row>
    <row r="292" ht="15" customHeight="1">
      <c r="E292" s="142"/>
    </row>
    <row r="293" ht="15" customHeight="1">
      <c r="E293" s="142"/>
    </row>
    <row r="294" ht="15" customHeight="1">
      <c r="E294" s="142"/>
    </row>
    <row r="295" ht="15" customHeight="1">
      <c r="E295" s="142"/>
    </row>
    <row r="296" ht="15" customHeight="1">
      <c r="E296" s="142"/>
    </row>
    <row r="297" ht="15" customHeight="1">
      <c r="E297" s="142"/>
    </row>
    <row r="298" ht="15" customHeight="1">
      <c r="E298" s="142"/>
    </row>
    <row r="299" ht="15" customHeight="1">
      <c r="E299" s="142"/>
    </row>
  </sheetData>
  <sheetProtection/>
  <mergeCells count="3">
    <mergeCell ref="B1:G2"/>
    <mergeCell ref="B32:K33"/>
    <mergeCell ref="E29:H29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2</dc:creator>
  <cp:keywords/>
  <dc:description/>
  <cp:lastModifiedBy>Tomas Neterda</cp:lastModifiedBy>
  <cp:lastPrinted>2014-11-26T14:22:46Z</cp:lastPrinted>
  <dcterms:created xsi:type="dcterms:W3CDTF">2013-09-13T08:46:46Z</dcterms:created>
  <dcterms:modified xsi:type="dcterms:W3CDTF">2018-09-18T06:37:52Z</dcterms:modified>
  <cp:category/>
  <cp:version/>
  <cp:contentType/>
  <cp:contentStatus/>
</cp:coreProperties>
</file>