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711" activeTab="0"/>
  </bookViews>
  <sheets>
    <sheet name="tréninky" sheetId="1" r:id="rId1"/>
    <sheet name="půlhodinovka 2019" sheetId="2" r:id="rId2"/>
    <sheet name="Rozpis 500" sheetId="3" r:id="rId3"/>
    <sheet name="půlhodinovka muži" sheetId="4" r:id="rId4"/>
    <sheet name="půlhodinovka ženy" sheetId="5" r:id="rId5"/>
    <sheet name="5x200 PZ" sheetId="6" r:id="rId6"/>
  </sheets>
  <definedNames/>
  <calcPr fullCalcOnLoad="1"/>
</workbook>
</file>

<file path=xl/sharedStrings.xml><?xml version="1.0" encoding="utf-8"?>
<sst xmlns="http://schemas.openxmlformats.org/spreadsheetml/2006/main" count="1225" uniqueCount="554">
  <si>
    <t xml:space="preserve"> </t>
  </si>
  <si>
    <t>19.</t>
  </si>
  <si>
    <t>čtvrtek</t>
  </si>
  <si>
    <t>pátek</t>
  </si>
  <si>
    <t>sobota</t>
  </si>
  <si>
    <t>pondělí</t>
  </si>
  <si>
    <t>úterý</t>
  </si>
  <si>
    <t>středa</t>
  </si>
  <si>
    <t>voda (min)</t>
  </si>
  <si>
    <t>sucho (min)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</si>
  <si>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</si>
  <si>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</si>
  <si>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</si>
  <si>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</si>
  <si>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</si>
  <si>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</si>
  <si>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</si>
  <si>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</si>
  <si>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</si>
  <si>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ubytování</t>
  </si>
  <si>
    <t>Robin</t>
  </si>
  <si>
    <t>Zlín</t>
  </si>
  <si>
    <t>CIBULKA</t>
  </si>
  <si>
    <t>Jakub</t>
  </si>
  <si>
    <t>PoPro</t>
  </si>
  <si>
    <t>JIRÁT</t>
  </si>
  <si>
    <t>Miroslav</t>
  </si>
  <si>
    <t>KSPKl</t>
  </si>
  <si>
    <t>KRUŽÍK</t>
  </si>
  <si>
    <t>Adam</t>
  </si>
  <si>
    <t>JPK</t>
  </si>
  <si>
    <t>MAXA</t>
  </si>
  <si>
    <t>Ondřej</t>
  </si>
  <si>
    <t>PKHK</t>
  </si>
  <si>
    <t>MURIČI</t>
  </si>
  <si>
    <t>SlPl</t>
  </si>
  <si>
    <t>RÖHLICH</t>
  </si>
  <si>
    <t>Robert</t>
  </si>
  <si>
    <t>KPSOs</t>
  </si>
  <si>
    <t>VAVREČKA</t>
  </si>
  <si>
    <t>Dominik</t>
  </si>
  <si>
    <t>VEŠKRNA</t>
  </si>
  <si>
    <t>Tomáš</t>
  </si>
  <si>
    <t>LaTřb</t>
  </si>
  <si>
    <t>BERÁNKOVÁ</t>
  </si>
  <si>
    <t>Kateřina</t>
  </si>
  <si>
    <t>DVOŘÁKOVÁ</t>
  </si>
  <si>
    <t>Michaela</t>
  </si>
  <si>
    <t>HORSKÁ</t>
  </si>
  <si>
    <t>Kristýna</t>
  </si>
  <si>
    <t>Boh</t>
  </si>
  <si>
    <t>Karolína</t>
  </si>
  <si>
    <t>NEUMANNOVÁ</t>
  </si>
  <si>
    <t>Marie</t>
  </si>
  <si>
    <t>SOPKo</t>
  </si>
  <si>
    <t>PETROVÁ</t>
  </si>
  <si>
    <t>PRASKAČOVÁ</t>
  </si>
  <si>
    <t>Veronika</t>
  </si>
  <si>
    <t>ZAMAZALOVÁ</t>
  </si>
  <si>
    <t>ASKBl</t>
  </si>
  <si>
    <t>m</t>
  </si>
  <si>
    <t>Adéla</t>
  </si>
  <si>
    <t>SCPAP</t>
  </si>
  <si>
    <t>HOLUBOVÁ</t>
  </si>
  <si>
    <t>JELÍNEK</t>
  </si>
  <si>
    <t>Jan</t>
  </si>
  <si>
    <t>KÚTNÍK</t>
  </si>
  <si>
    <t>KomBr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</si>
  <si>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</si>
  <si>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</si>
  <si>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</si>
  <si>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</si>
  <si>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</si>
  <si>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</si>
  <si>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</si>
  <si>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</si>
  <si>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</si>
  <si>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20.</t>
  </si>
  <si>
    <t>21.</t>
  </si>
  <si>
    <t>22.</t>
  </si>
  <si>
    <t>FLORA</t>
  </si>
  <si>
    <t>Daniel</t>
  </si>
  <si>
    <t>TJKr</t>
  </si>
  <si>
    <t>LIŠKA</t>
  </si>
  <si>
    <t>CHÚ</t>
  </si>
  <si>
    <t>LUKAČOVSKÝ</t>
  </si>
  <si>
    <t>Tibor</t>
  </si>
  <si>
    <t>Olymp</t>
  </si>
  <si>
    <t>ŽÁK</t>
  </si>
  <si>
    <t>Jiří</t>
  </si>
  <si>
    <t>BLAŽEK</t>
  </si>
  <si>
    <t>PERTLÍK</t>
  </si>
  <si>
    <t>Matěj</t>
  </si>
  <si>
    <t xml:space="preserve">Olymp        </t>
  </si>
  <si>
    <t>SAUBER</t>
  </si>
  <si>
    <t>HANDLOVIČ</t>
  </si>
  <si>
    <t>Karel</t>
  </si>
  <si>
    <t>SOUKUP</t>
  </si>
  <si>
    <t>David</t>
  </si>
  <si>
    <t>VOLFOVÁ</t>
  </si>
  <si>
    <t>Markéta</t>
  </si>
  <si>
    <t>BUKOVANOVÁ</t>
  </si>
  <si>
    <t>Jana</t>
  </si>
  <si>
    <t>DAŇKOVÁ</t>
  </si>
  <si>
    <t>Tereza</t>
  </si>
  <si>
    <t>UnOl</t>
  </si>
  <si>
    <t>TUČKOVÁ</t>
  </si>
  <si>
    <t xml:space="preserve">VYČÍTALOVÁ </t>
  </si>
  <si>
    <t>KLÍMOVÁ</t>
  </si>
  <si>
    <t>Rebeca</t>
  </si>
  <si>
    <t>SlCho</t>
  </si>
  <si>
    <t>KOPŘIVOVÁ</t>
  </si>
  <si>
    <t>Věra</t>
  </si>
  <si>
    <t>ROCHOVANSKÁ</t>
  </si>
  <si>
    <t>Diana</t>
  </si>
  <si>
    <t>CHUDÁRKOVÁ</t>
  </si>
  <si>
    <t>Gabriela</t>
  </si>
  <si>
    <t>ZlPK</t>
  </si>
  <si>
    <t>SLÁMOVÁ</t>
  </si>
  <si>
    <t>Klára</t>
  </si>
  <si>
    <t>sparing</t>
  </si>
  <si>
    <t>Petrová Michaela</t>
  </si>
  <si>
    <t>Teclová Adéla</t>
  </si>
  <si>
    <t>Vyčítalová Veronika</t>
  </si>
  <si>
    <t>Zamazalová Veronika</t>
  </si>
  <si>
    <t>Beránková Kateřina</t>
  </si>
  <si>
    <t>Neumannová Marie</t>
  </si>
  <si>
    <t>Marešová Karolína</t>
  </si>
  <si>
    <t>Dvořáková Michaela</t>
  </si>
  <si>
    <t>Praskačová Kateřina</t>
  </si>
  <si>
    <t>Veškrna Tomáš</t>
  </si>
  <si>
    <t>Jelínek Jan</t>
  </si>
  <si>
    <t>Kútnik Jan</t>
  </si>
  <si>
    <t>Kružík Adam</t>
  </si>
  <si>
    <t>Cibulka Jakub</t>
  </si>
  <si>
    <t>Vavrečka Dominik</t>
  </si>
  <si>
    <t>Jirát Miroslav</t>
  </si>
  <si>
    <t>Röhlich Robert</t>
  </si>
  <si>
    <t>Maxa Ondřej</t>
  </si>
  <si>
    <t>23.</t>
  </si>
  <si>
    <t>24.</t>
  </si>
  <si>
    <t>25.</t>
  </si>
  <si>
    <t>26.</t>
  </si>
  <si>
    <t>LoTr</t>
  </si>
  <si>
    <t>DVOŘÁK</t>
  </si>
  <si>
    <t>HOŘAVA</t>
  </si>
  <si>
    <t>Martin</t>
  </si>
  <si>
    <t>Lukáš</t>
  </si>
  <si>
    <t>MATĚJKA</t>
  </si>
  <si>
    <t>Patrik</t>
  </si>
  <si>
    <t>KOSOBUDOVÁ</t>
  </si>
  <si>
    <t>Aneta</t>
  </si>
  <si>
    <t>KARPÍŠEK</t>
  </si>
  <si>
    <t>ŠÁDKOVÁ</t>
  </si>
  <si>
    <t>Anna</t>
  </si>
  <si>
    <t>STAVINOHOVÁ</t>
  </si>
  <si>
    <t>27.</t>
  </si>
  <si>
    <t>28.</t>
  </si>
  <si>
    <t>29.</t>
  </si>
  <si>
    <t>30.</t>
  </si>
  <si>
    <t>po dopoledním tréninku</t>
  </si>
  <si>
    <t>odjezd domů</t>
  </si>
  <si>
    <t>Petr</t>
  </si>
  <si>
    <t>Holubová Kateřina</t>
  </si>
  <si>
    <t>Kosobudová Aneta</t>
  </si>
  <si>
    <t>Hořava Martin</t>
  </si>
  <si>
    <t>Dvořák Petr</t>
  </si>
  <si>
    <t>Bachan Lukáš</t>
  </si>
  <si>
    <t>Karpíšek Matěj</t>
  </si>
  <si>
    <t>HISTORIE  5x(200 PZ + 200 vypl) á 7´</t>
  </si>
  <si>
    <t>neděle</t>
  </si>
  <si>
    <t>ÚAPS</t>
  </si>
  <si>
    <t>MoP</t>
  </si>
  <si>
    <t>FaBr</t>
  </si>
  <si>
    <t>DeNa</t>
  </si>
  <si>
    <t>PKPří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</si>
  <si>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</si>
  <si>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</si>
  <si>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</si>
  <si>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</si>
  <si>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</si>
  <si>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</si>
  <si>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</si>
  <si>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</si>
  <si>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</si>
  <si>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</si>
  <si>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</si>
  <si>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</si>
  <si>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</si>
  <si>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Marek</t>
  </si>
  <si>
    <t xml:space="preserve">KOZUBEK </t>
  </si>
  <si>
    <t xml:space="preserve">HANZAL </t>
  </si>
  <si>
    <t xml:space="preserve">ŠVÉDA </t>
  </si>
  <si>
    <t xml:space="preserve">ŠÁLEK </t>
  </si>
  <si>
    <t xml:space="preserve">PODUŠKA </t>
  </si>
  <si>
    <t xml:space="preserve">LONĚK </t>
  </si>
  <si>
    <t xml:space="preserve">BACHAN </t>
  </si>
  <si>
    <t xml:space="preserve">PAVELKA </t>
  </si>
  <si>
    <t xml:space="preserve">ČEŠKA </t>
  </si>
  <si>
    <t xml:space="preserve">KODYTEK </t>
  </si>
  <si>
    <t xml:space="preserve">ŠORM </t>
  </si>
  <si>
    <t xml:space="preserve">GEBAUEROVÁ </t>
  </si>
  <si>
    <t>Petra</t>
  </si>
  <si>
    <t xml:space="preserve">ŽŮRKOVÁ </t>
  </si>
  <si>
    <t>Nikol</t>
  </si>
  <si>
    <t xml:space="preserve">GERŽOVÁ </t>
  </si>
  <si>
    <t>Dominika</t>
  </si>
  <si>
    <t xml:space="preserve">MAREŠOVÁ </t>
  </si>
  <si>
    <t xml:space="preserve">TECLOVÁ </t>
  </si>
  <si>
    <t xml:space="preserve">KAŠKOVÁ </t>
  </si>
  <si>
    <t xml:space="preserve">CHRÁPAVÁ </t>
  </si>
  <si>
    <t>Edita</t>
  </si>
  <si>
    <t xml:space="preserve">MATOŠKOVÁ </t>
  </si>
  <si>
    <t>Lucie</t>
  </si>
  <si>
    <t xml:space="preserve">PROCHÁZKOVÁ </t>
  </si>
  <si>
    <t xml:space="preserve">BURINANOVÁ </t>
  </si>
  <si>
    <t xml:space="preserve">DVOŘÁKOVÁ </t>
  </si>
  <si>
    <t xml:space="preserve">ZELINKOVÁ </t>
  </si>
  <si>
    <t xml:space="preserve">PLÍHALOVÁ </t>
  </si>
  <si>
    <t>PKČL</t>
  </si>
  <si>
    <t>Kozubek Matěj</t>
  </si>
  <si>
    <t>Matějka Patrik</t>
  </si>
  <si>
    <t>Pavelka Jan</t>
  </si>
  <si>
    <t>Hanzal Jan</t>
  </si>
  <si>
    <t>Češka Jakub</t>
  </si>
  <si>
    <t>Kodýtek Jan</t>
  </si>
  <si>
    <t>Švéda Ondřej</t>
  </si>
  <si>
    <t>Loněk Tomáš</t>
  </si>
  <si>
    <t>Šálek Marek</t>
  </si>
  <si>
    <t>Poduška Lukáš</t>
  </si>
  <si>
    <t>Gebauerová Petra</t>
  </si>
  <si>
    <t>Geržová Dominika</t>
  </si>
  <si>
    <t>Dvořáková Kateřina</t>
  </si>
  <si>
    <t>Kašková Kateřina</t>
  </si>
  <si>
    <t>Burianová Kateřina</t>
  </si>
  <si>
    <t>Plíhalová Anna</t>
  </si>
  <si>
    <t>Matošková Lucie</t>
  </si>
  <si>
    <t>Procházková Jana</t>
  </si>
  <si>
    <t>Zelinková Petra</t>
  </si>
  <si>
    <t>Chrápavá Edita</t>
  </si>
  <si>
    <t>příjezd do Srní do 14.00</t>
  </si>
  <si>
    <t>Vendula</t>
  </si>
  <si>
    <t>Hana</t>
  </si>
  <si>
    <t>Viktor</t>
  </si>
  <si>
    <t>Štěpán</t>
  </si>
  <si>
    <t>Barbora</t>
  </si>
  <si>
    <t>Eliška</t>
  </si>
  <si>
    <t>Eduard</t>
  </si>
  <si>
    <t>KPSKl</t>
  </si>
  <si>
    <t>44.</t>
  </si>
  <si>
    <t>45.</t>
  </si>
  <si>
    <t>46.</t>
  </si>
  <si>
    <t>47.</t>
  </si>
  <si>
    <t>48.</t>
  </si>
  <si>
    <t>49.</t>
  </si>
  <si>
    <t>VAVŘINOVÁ</t>
  </si>
  <si>
    <t>JANÍČKOVÁ</t>
  </si>
  <si>
    <t>PETŘEKOVÁ</t>
  </si>
  <si>
    <t>BÁRTLOVÁ</t>
  </si>
  <si>
    <t>DOUBNEROVÁ</t>
  </si>
  <si>
    <t>ŠTICHAUEROVÁ</t>
  </si>
  <si>
    <t>SCHLOSSEROVÁ</t>
  </si>
  <si>
    <t>MICHÁLKOVÁ</t>
  </si>
  <si>
    <t>FOUSKOVÁ</t>
  </si>
  <si>
    <t>BÁRTKOVÁ</t>
  </si>
  <si>
    <t>BiJa</t>
  </si>
  <si>
    <t>LoBe</t>
  </si>
  <si>
    <t>PKJH</t>
  </si>
  <si>
    <t>TRUNEČKA</t>
  </si>
  <si>
    <t>HENGERIČ</t>
  </si>
  <si>
    <t>KUČERA</t>
  </si>
  <si>
    <t>DŘEVÍNEK</t>
  </si>
  <si>
    <t>HEJLÍČEK</t>
  </si>
  <si>
    <t>HAVLÍK</t>
  </si>
  <si>
    <t>600 rozplavat</t>
  </si>
  <si>
    <t>16x50(4PZ,4K) á 50´´</t>
  </si>
  <si>
    <t>Hengerič Štěpán</t>
  </si>
  <si>
    <t>Trunečka Eduard</t>
  </si>
  <si>
    <t>Špaček Dominik</t>
  </si>
  <si>
    <t>Dřevínek Martin</t>
  </si>
  <si>
    <t>Kučera Štěpán</t>
  </si>
  <si>
    <t>Havlík Daniel</t>
  </si>
  <si>
    <t>Hejlíček Viktor</t>
  </si>
  <si>
    <t>Vavřinová Adéla</t>
  </si>
  <si>
    <t>Doubnerová Adéla</t>
  </si>
  <si>
    <t>Fousková Hana</t>
  </si>
  <si>
    <t>Štichauerová Eliška</t>
  </si>
  <si>
    <t>Michálková Kateřina</t>
  </si>
  <si>
    <t>Bártková Gabriela</t>
  </si>
  <si>
    <t>Schlosserová Lucie</t>
  </si>
  <si>
    <t>Žůrková Nikola</t>
  </si>
  <si>
    <t>Petřeková Veronika</t>
  </si>
  <si>
    <t>Duchoslavová Tereza</t>
  </si>
  <si>
    <t>Bártlová Vendula</t>
  </si>
  <si>
    <t>Artem</t>
  </si>
  <si>
    <t>Václav</t>
  </si>
  <si>
    <t>Matošková</t>
  </si>
  <si>
    <t>Marika</t>
  </si>
  <si>
    <t>Kučera</t>
  </si>
  <si>
    <t>Čermák</t>
  </si>
  <si>
    <t>Klásek</t>
  </si>
  <si>
    <t>NAVRKAL</t>
  </si>
  <si>
    <t>PKZn</t>
  </si>
  <si>
    <t>ČERMÁK</t>
  </si>
  <si>
    <t>RPl</t>
  </si>
  <si>
    <t>KLÁSEK</t>
  </si>
  <si>
    <t>POLCAR</t>
  </si>
  <si>
    <t>SUKHANOV</t>
  </si>
  <si>
    <t>Sukhanov</t>
  </si>
  <si>
    <t>ŠIROKÝ</t>
  </si>
  <si>
    <t>HÁJEK</t>
  </si>
  <si>
    <t>USK</t>
  </si>
  <si>
    <t>SVOBODOVÁ</t>
  </si>
  <si>
    <t>SKPLi</t>
  </si>
  <si>
    <t>HUDCOVÁ</t>
  </si>
  <si>
    <t>DUCHOSLAVOVÁ</t>
  </si>
  <si>
    <t>4. / 500</t>
  </si>
  <si>
    <t>3. / 500</t>
  </si>
  <si>
    <t>2. / 500</t>
  </si>
  <si>
    <t>1. / 500</t>
  </si>
  <si>
    <t>5. / 500</t>
  </si>
  <si>
    <t>30´</t>
  </si>
  <si>
    <t xml:space="preserve"> - Horská Kvilda - Zhůří - Kvilda - </t>
  </si>
  <si>
    <t xml:space="preserve"> - Pramen Vltavy - Černá Hora  -</t>
  </si>
  <si>
    <t>200 vyplavat</t>
  </si>
  <si>
    <r>
      <t>kolo:</t>
    </r>
    <r>
      <rPr>
        <b/>
        <i/>
        <sz val="9"/>
        <color indexed="9"/>
        <rFont val="Arial"/>
        <family val="2"/>
      </rPr>
      <t xml:space="preserve"> Srní - Modrava - Filipova Huť</t>
    </r>
  </si>
  <si>
    <t>Široký Václav</t>
  </si>
  <si>
    <t>Čermák Václav</t>
  </si>
  <si>
    <t>ČERMÁK Václav</t>
  </si>
  <si>
    <t>KLÁSEK Adam</t>
  </si>
  <si>
    <t>SUKHANOV Artem</t>
  </si>
  <si>
    <t>KUČERA Štěpán</t>
  </si>
  <si>
    <t>MATOŠKOVÁ Kateřina</t>
  </si>
  <si>
    <t>Hudcová Marika</t>
  </si>
  <si>
    <t>Matošková Kateřina</t>
  </si>
  <si>
    <t>Svobodová Michaela</t>
  </si>
  <si>
    <t>Navrkal Miroslav</t>
  </si>
  <si>
    <t>Klásek Adam</t>
  </si>
  <si>
    <t>Sukhanov Artem</t>
  </si>
  <si>
    <t>Hájek Václav</t>
  </si>
  <si>
    <t>Sauber Adam</t>
  </si>
  <si>
    <t>Polcar Dominik</t>
  </si>
  <si>
    <t>VT SCM I      Srní  14.-22.9.2019</t>
  </si>
  <si>
    <t>400K+300Z+200P+100M</t>
  </si>
  <si>
    <t>300N+200PZ+300R+200PZ+400TC+</t>
  </si>
  <si>
    <t xml:space="preserve"> +200PZ+300R+200PZ+300N</t>
  </si>
  <si>
    <t>10x200 int 20´´ TF 10´´ 23-26</t>
  </si>
  <si>
    <t>800 MN vlnění polohy ploutve</t>
  </si>
  <si>
    <t>800 vyplavat</t>
  </si>
  <si>
    <t>500 rozpl 1000 K 100 vypl 10x(25MN+</t>
  </si>
  <si>
    <t xml:space="preserve"> 25ZN) á 1´ 1000 K packy 100 vypl</t>
  </si>
  <si>
    <t>10x(25MN+25PN á 1´ 1000 K ploutve</t>
  </si>
  <si>
    <t>100 vypl 10x(25MN+25KN) á 1´</t>
  </si>
  <si>
    <t>1000 K pac+plout 100 vypl 20x25 á 30´´</t>
  </si>
  <si>
    <t>1000 rozpl</t>
  </si>
  <si>
    <t>800TC PZ 2-2.2.2</t>
  </si>
  <si>
    <t>12x150 (75N+75R)M,Z,HZ.P,K.HZ</t>
  </si>
  <si>
    <t>int 10´´  1000 (25p.v.+25vypl+25M</t>
  </si>
  <si>
    <t>bez dechu+25vypl) 400 vyplavat</t>
  </si>
  <si>
    <t>400 lib + 2x100PZ + 400 lib</t>
  </si>
  <si>
    <t xml:space="preserve">16x50 PZN BD </t>
  </si>
  <si>
    <t>20x25 1M+2Z+3P+4K á 30´´  100 v</t>
  </si>
  <si>
    <t>10x200 K pac+plout @ 2:30/2:40 100v</t>
  </si>
  <si>
    <t>1500 (25M+50Z+25P+50K)</t>
  </si>
  <si>
    <t>900 (50MN+100 lib) plout 100 vypl</t>
  </si>
  <si>
    <r>
      <rPr>
        <b/>
        <i/>
        <u val="single"/>
        <sz val="9"/>
        <color indexed="9"/>
        <rFont val="Arial"/>
        <family val="2"/>
      </rPr>
      <t>kolo:</t>
    </r>
    <r>
      <rPr>
        <b/>
        <i/>
        <sz val="9"/>
        <color indexed="9"/>
        <rFont val="Arial"/>
        <family val="2"/>
      </rPr>
      <t xml:space="preserve"> Srní-Čeňkova pila-Rejštejn-</t>
    </r>
  </si>
  <si>
    <t>Kašperské Hory-Kašperk-KH-Zlatý po-</t>
  </si>
  <si>
    <t>tok-Zhůří-Horská Kvilda-Filipova huť.</t>
  </si>
  <si>
    <t xml:space="preserve"> -Modrava-VTK-Srní            </t>
  </si>
  <si>
    <t xml:space="preserve">65 km </t>
  </si>
  <si>
    <t>2x(200K+100PZ+100K+50Z+50P)</t>
  </si>
  <si>
    <t>2x(2x25 M 30´´+2x100Z 1:40+2x50P</t>
  </si>
  <si>
    <t>1´+2x100Z 1:40+2x75K 1:10+2x100Z</t>
  </si>
  <si>
    <t>1:40)</t>
  </si>
  <si>
    <t>2x(5x(2x25MN + 100PZN) int 10´´</t>
  </si>
  <si>
    <t>1. N  2. N ploutve</t>
  </si>
  <si>
    <t>Zekuciová</t>
  </si>
  <si>
    <t>Izabela</t>
  </si>
  <si>
    <t xml:space="preserve">Zekuciová </t>
  </si>
  <si>
    <t>Vodičková</t>
  </si>
  <si>
    <t>Černá</t>
  </si>
  <si>
    <t>Nováková</t>
  </si>
  <si>
    <t xml:space="preserve">Nováková </t>
  </si>
  <si>
    <t>Michal</t>
  </si>
  <si>
    <t>Machala</t>
  </si>
  <si>
    <t>Matyáš</t>
  </si>
  <si>
    <t>Kratochvíl</t>
  </si>
  <si>
    <t>Josef</t>
  </si>
  <si>
    <t>Ouředník</t>
  </si>
  <si>
    <t>Pavel</t>
  </si>
  <si>
    <t>Dunaiev</t>
  </si>
  <si>
    <t>Semen</t>
  </si>
  <si>
    <t>Šupa</t>
  </si>
  <si>
    <t>Šimánová</t>
  </si>
  <si>
    <t>Janeček</t>
  </si>
  <si>
    <t>Vojtěch</t>
  </si>
  <si>
    <t xml:space="preserve">Nabojčenko </t>
  </si>
  <si>
    <t>Daryna</t>
  </si>
  <si>
    <t>Tikovský</t>
  </si>
  <si>
    <t>PŮLHODINOVKA          17. září 2019</t>
  </si>
  <si>
    <t>Kastelič</t>
  </si>
  <si>
    <t>Darek</t>
  </si>
  <si>
    <t>Nabojčenko</t>
  </si>
  <si>
    <t>ROZPIS ÚSEKŮ (500 m) ve 30´ plavané 17. září 2019</t>
  </si>
  <si>
    <t>DUNAIEV</t>
  </si>
  <si>
    <t>MACHALA</t>
  </si>
  <si>
    <t>ŠUPA</t>
  </si>
  <si>
    <t>TIKOVSKÝ</t>
  </si>
  <si>
    <t>KRATOCHVÍL</t>
  </si>
  <si>
    <t>KASTELIČ</t>
  </si>
  <si>
    <t>JANEČEK</t>
  </si>
  <si>
    <t>OUŘEDNÍK</t>
  </si>
  <si>
    <t>SnKV</t>
  </si>
  <si>
    <t>Kopř</t>
  </si>
  <si>
    <t>PKNJ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</si>
  <si>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</si>
  <si>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</si>
  <si>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</si>
  <si>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</si>
  <si>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</si>
  <si>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</si>
  <si>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</si>
  <si>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</si>
  <si>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</si>
  <si>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</si>
  <si>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</si>
  <si>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</si>
  <si>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HISTORIE  PŮLHODINOVEK  2013 / 2019</t>
  </si>
  <si>
    <t>ŠIMÁNOVÁ</t>
  </si>
  <si>
    <t>NABOJČENKO</t>
  </si>
  <si>
    <t>ZEKUCIOVÁ</t>
  </si>
  <si>
    <t>ČERNÁ</t>
  </si>
  <si>
    <t>VODIČKOVÁ</t>
  </si>
  <si>
    <t>NOVÁKOVÁ</t>
  </si>
  <si>
    <t>SPKLi</t>
  </si>
  <si>
    <t>9x100 K á 1:30 2xK 1xZ,P,PZ 100 vypl</t>
  </si>
  <si>
    <r>
      <t xml:space="preserve">30´- TEST      </t>
    </r>
    <r>
      <rPr>
        <b/>
        <i/>
        <sz val="10"/>
        <rFont val="Arial"/>
        <family val="2"/>
      </rPr>
      <t>2 skupiny</t>
    </r>
  </si>
  <si>
    <t>1600 (100 N + 100 s)</t>
  </si>
  <si>
    <t>4x100 Z á 1:45 volně vyplavat</t>
  </si>
  <si>
    <t>hala - volejbal, horolezecká stěna,</t>
  </si>
  <si>
    <t xml:space="preserve">        posilovna individuálně</t>
  </si>
  <si>
    <t>Sazovský</t>
  </si>
  <si>
    <t>SAZOVSKÝ</t>
  </si>
  <si>
    <t>200K+200Z+100K+100Z+50K+50Z+</t>
  </si>
  <si>
    <t xml:space="preserve"> +4x25 K,Z     25M+50Z+75P+100K</t>
  </si>
  <si>
    <t>50M+75Z+100P+125K   75M+100Z+</t>
  </si>
  <si>
    <t xml:space="preserve"> +175K</t>
  </si>
  <si>
    <t xml:space="preserve"> +125P+150K   100M+125Z+150P+</t>
  </si>
  <si>
    <t>12x(25p.v.+25M+50K hyp 5)</t>
  </si>
  <si>
    <t>ploutve á 1:45 1200 (25M,Z,P+75K)</t>
  </si>
  <si>
    <t>packy, 200 vypl</t>
  </si>
  <si>
    <t>2x(100K+100PZ+100K+50Z+100K+</t>
  </si>
  <si>
    <t xml:space="preserve"> +50P) </t>
  </si>
  <si>
    <t>3x(25MN p.v.+25M 1:10</t>
  </si>
  <si>
    <t>25MN na Z p.v.+75Z 2´ 25P p.v.+</t>
  </si>
  <si>
    <t xml:space="preserve"> +175P 3:50+25MN p.v.+375K 6´)</t>
  </si>
  <si>
    <t>1.,3. souhra s  2. ploutve</t>
  </si>
  <si>
    <t>10x(25M+3x vzpory+25Z+3x výskok</t>
  </si>
  <si>
    <t xml:space="preserve"> +25P+3xprofík+25K+3x angličan)</t>
  </si>
  <si>
    <t>10x100 Z á 1:45 lehce</t>
  </si>
  <si>
    <t>5x50 skupinová výzva 100 vypl</t>
  </si>
  <si>
    <t>Horizont-Špičácké sedlo-Črerné jezero</t>
  </si>
  <si>
    <r>
      <rPr>
        <b/>
        <i/>
        <u val="single"/>
        <sz val="9"/>
        <color indexed="9"/>
        <rFont val="Arial"/>
        <family val="2"/>
      </rPr>
      <t>kolo</t>
    </r>
    <r>
      <rPr>
        <b/>
        <i/>
        <sz val="9"/>
        <color indexed="9"/>
        <rFont val="Arial"/>
        <family val="2"/>
      </rPr>
      <t>: Srní-Prášily-Gerlova huť-hotel</t>
    </r>
  </si>
  <si>
    <t>a zpět</t>
  </si>
  <si>
    <t>76 km</t>
  </si>
  <si>
    <r>
      <t xml:space="preserve">F.Huť - Modrava - Srní    </t>
    </r>
    <r>
      <rPr>
        <b/>
        <i/>
        <sz val="10"/>
        <color indexed="9"/>
        <rFont val="Arial"/>
        <family val="2"/>
      </rPr>
      <t xml:space="preserve">       </t>
    </r>
    <r>
      <rPr>
        <b/>
        <i/>
        <sz val="10"/>
        <color indexed="10"/>
        <rFont val="Arial"/>
        <family val="2"/>
      </rPr>
      <t>68</t>
    </r>
    <r>
      <rPr>
        <b/>
        <i/>
        <sz val="10"/>
        <color indexed="10"/>
        <rFont val="Arial Black"/>
        <family val="2"/>
      </rPr>
      <t xml:space="preserve"> km</t>
    </r>
  </si>
  <si>
    <t>400 rozpl-400TC-200 PZ</t>
  </si>
  <si>
    <t>1500 K plout+pac+šnorchl</t>
  </si>
  <si>
    <t>40x25 (4xM,Z,P,K,PZ) á 30´´</t>
  </si>
  <si>
    <t>800 KR packy hypox 3-5-7-9</t>
  </si>
  <si>
    <t>800 (25 p.v.+25vypl) plout 200 vypl</t>
  </si>
  <si>
    <t>400 lib 200PZN 200lib 100 PZN</t>
  </si>
  <si>
    <t>8x50 PZ á 55´´ 200 N 8x50 PZ á 50´´</t>
  </si>
  <si>
    <t>200 N 4x50 K á 45´´ 200 vyplavat</t>
  </si>
  <si>
    <t xml:space="preserve">5x(200 PZ + 200 vypl) á 7´ </t>
  </si>
  <si>
    <t>600 MN ploutve šnorchl</t>
  </si>
  <si>
    <t xml:space="preserve">12x75 (50s + 25N) á 1:10 Z, P, K </t>
  </si>
  <si>
    <t>ZEKUCIOVÁ Izabela</t>
  </si>
  <si>
    <t>KRATOCHVÍL Josef</t>
  </si>
  <si>
    <t>MACHALLA Matyáš</t>
  </si>
  <si>
    <t>ŠIMÁNOVÁ Klára</t>
  </si>
  <si>
    <t>ČERNÁ Markéta</t>
  </si>
  <si>
    <t>MICHALČÍNKOVÁ Štěpa</t>
  </si>
  <si>
    <t>TIKOVSKÝ Dan</t>
  </si>
  <si>
    <t>OUŘEDNÍK Pavel</t>
  </si>
  <si>
    <t>JANEČEK Vojtěch</t>
  </si>
  <si>
    <t>VODIČKOVÁ Michaela</t>
  </si>
  <si>
    <t>ČAGÁNKOVÁ Tereza</t>
  </si>
  <si>
    <t>ŠUPA Michal</t>
  </si>
  <si>
    <t>DUNAIEV Semen</t>
  </si>
  <si>
    <t>KASTELIC Darek</t>
  </si>
  <si>
    <t>SAZOVSKÝ Jan</t>
  </si>
  <si>
    <r>
      <t>5x(200 PZ max + 200 vypl) á 7´ 19</t>
    </r>
    <r>
      <rPr>
        <b/>
        <sz val="11"/>
        <rFont val="Arial"/>
        <family val="2"/>
      </rPr>
      <t>. září 2019</t>
    </r>
  </si>
  <si>
    <t>Zekuciová Izabela</t>
  </si>
  <si>
    <t>Šimánová Klára</t>
  </si>
  <si>
    <t>Michalčíková Štěpanka</t>
  </si>
  <si>
    <t>Černá Markéta</t>
  </si>
  <si>
    <t>Čagánková Tereza</t>
  </si>
  <si>
    <t>Vodičková Michaela</t>
  </si>
  <si>
    <t>Šupa Michal</t>
  </si>
  <si>
    <t>Sazovský Jan</t>
  </si>
  <si>
    <t>TikovskýDan</t>
  </si>
  <si>
    <t>Kratochvíl Josef</t>
  </si>
  <si>
    <t>Ouředník Pavel</t>
  </si>
  <si>
    <t>Machalla Matyáš</t>
  </si>
  <si>
    <t>DunaievSemen</t>
  </si>
  <si>
    <t>Kastelic Darek</t>
  </si>
  <si>
    <t>Janeček Vojtěch</t>
  </si>
  <si>
    <r>
      <t>kolo</t>
    </r>
    <r>
      <rPr>
        <b/>
        <i/>
        <sz val="9"/>
        <color indexed="9"/>
        <rFont val="Arial"/>
        <family val="2"/>
      </rPr>
      <t xml:space="preserve"> - Srní-VTK-Modrava-Javoří pila-</t>
    </r>
  </si>
  <si>
    <t xml:space="preserve"> -Za Oblíkem-Poledník-Prášilské jeze-</t>
  </si>
  <si>
    <t>ro-Prášily-Mechov-Srní</t>
  </si>
  <si>
    <t>46 km</t>
  </si>
  <si>
    <t>odpoledne volno, trénink na bázi dobrovolnosti</t>
  </si>
  <si>
    <t>300rozp+200N+100TC</t>
  </si>
  <si>
    <t xml:space="preserve">6x50 (1-3 K lehce, 4-6 M) á 50´´ </t>
  </si>
  <si>
    <t>4x25 Z max 30´´ 6x50 (dtto) á 45´´</t>
  </si>
  <si>
    <t xml:space="preserve">4x25 Z max 30´´ </t>
  </si>
  <si>
    <t>3x300 K pl.tempo á 4´ 4x50 lehce 1´</t>
  </si>
  <si>
    <t>5x200 (1-2,3-5max) 2:50 4x50 lehce 1´</t>
  </si>
  <si>
    <t>8x100 (1-4,5-8max) 1:30 4x50 leh 1´</t>
  </si>
  <si>
    <t>2x(4x25 max 30´´ 200 vypl 3x50max 1´</t>
  </si>
  <si>
    <r>
      <t xml:space="preserve">150 vypl 2x75 max 1:20 100 vypl) </t>
    </r>
    <r>
      <rPr>
        <b/>
        <i/>
        <sz val="10"/>
        <rFont val="Arial"/>
        <family val="2"/>
      </rPr>
      <t>*)</t>
    </r>
  </si>
  <si>
    <t>viz pátek dopoledne</t>
  </si>
  <si>
    <t xml:space="preserve">    2.série souhra ploutve</t>
  </si>
  <si>
    <t xml:space="preserve">*) 1. série N </t>
  </si>
  <si>
    <r>
      <t xml:space="preserve">kolo </t>
    </r>
    <r>
      <rPr>
        <b/>
        <i/>
        <sz val="9"/>
        <color indexed="9"/>
        <rFont val="Arial"/>
        <family val="2"/>
      </rPr>
      <t>- Srní-Antýgl-Hamerský potok-</t>
    </r>
  </si>
  <si>
    <t xml:space="preserve"> - Horská Kvilda-Zhůří-Zadov-Borová</t>
  </si>
  <si>
    <t>Lada-Kvilda-Modrava-Srní</t>
  </si>
  <si>
    <t>64 km</t>
  </si>
  <si>
    <t>19x25 M TC,s,TC+1xmax 35´´ 25 vypl</t>
  </si>
  <si>
    <t>15x50 Z 3xtemp+1xmax 1´ 50 vypl</t>
  </si>
  <si>
    <t>11x100 3xPZtemp+1xmax P 2´ 100v</t>
  </si>
  <si>
    <t>7x200 K 3x temp+1xmax á 3´ 200 vyp</t>
  </si>
  <si>
    <t>400 rozpl+200PZN+200PZR+200PZ+</t>
  </si>
  <si>
    <t xml:space="preserve"> +200TCPZ 3x200 K packy 2:50</t>
  </si>
  <si>
    <t>6x100 K packy 1:30 100 vypl</t>
  </si>
  <si>
    <t>3x300 K ploutve 4´/4:15 6x100 K</t>
  </si>
  <si>
    <t>ploutve á 1:25 100 vypl 3x400 pac+</t>
  </si>
  <si>
    <t>plout á 5:20 6x100 K pac+plou 1:20</t>
  </si>
  <si>
    <t>100 vypl 500 R-N (po 25) 300 vypl</t>
  </si>
  <si>
    <r>
      <t>kolo</t>
    </r>
    <r>
      <rPr>
        <b/>
        <sz val="10"/>
        <color indexed="9"/>
        <rFont val="Arial"/>
        <family val="2"/>
      </rPr>
      <t xml:space="preserve"> - Srní-Prášily-Frantův most-</t>
    </r>
  </si>
  <si>
    <t>Zlatý stoleček-jezero Laka-pod Po-</t>
  </si>
  <si>
    <t>lomem-Zámecký les-Gerlova huť-</t>
  </si>
  <si>
    <t>hotel Horizont-chata Pancíř-hotel</t>
  </si>
  <si>
    <t>Horizont-Gerlova huť-Prášily-Me-</t>
  </si>
  <si>
    <t>chov-Srní</t>
  </si>
  <si>
    <t>80 km</t>
  </si>
  <si>
    <t>2000 vyplavat</t>
  </si>
  <si>
    <t>1000 rozplavat</t>
  </si>
  <si>
    <t>200 HZN+50M+50K+50Z+50K+50P</t>
  </si>
  <si>
    <t xml:space="preserve"> +50K) x 2</t>
  </si>
  <si>
    <t>8x75 K á 1:30 (SV) 400 vyplavat</t>
  </si>
  <si>
    <t>10x100 K á 2´(SV) 500 vyplavat</t>
  </si>
  <si>
    <t>10x50 K á 1´ skupinová výzva 300 v.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</si>
</sst>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  <numFmt numFmtId="165" formatCode="0.0"/>
    <numFmt numFmtId="166" formatCode="m:ss.0"/>
    <numFmt numFmtId="167" formatCode="m:ss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83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1"/>
      <color indexed="8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u val="single"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0"/>
      <name val="Arial Black"/>
      <family val="2"/>
    </font>
    <font>
      <sz val="12"/>
      <name val="Arial"/>
      <family val="2"/>
    </font>
    <font>
      <b/>
      <i/>
      <u val="single"/>
      <sz val="10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9"/>
      <name val="Arial"/>
      <family val="2"/>
    </font>
    <font>
      <b/>
      <i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u val="single"/>
      <sz val="9"/>
      <color theme="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0"/>
      <name val="Arial"/>
      <family val="2"/>
    </font>
    <font>
      <b/>
      <i/>
      <sz val="11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1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2" borderId="0" applyNumberFormat="0" applyBorder="0" applyAlignment="0" applyProtection="0"/>
    <xf numFmtId="0" fontId="63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</cellStyleXfs>
  <cellXfs count="6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2" fillId="32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3" borderId="35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165" fontId="4" fillId="34" borderId="3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35" borderId="37" xfId="0" applyFont="1" applyFill="1" applyBorder="1" applyAlignment="1">
      <alignment/>
    </xf>
    <xf numFmtId="0" fontId="4" fillId="0" borderId="3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6" borderId="36" xfId="0" applyNumberFormat="1" applyFont="1" applyFill="1" applyBorder="1" applyAlignment="1">
      <alignment/>
    </xf>
    <xf numFmtId="165" fontId="4" fillId="35" borderId="39" xfId="0" applyNumberFormat="1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35" borderId="39" xfId="0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32" borderId="0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65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42" xfId="45" applyFont="1" applyFill="1" applyBorder="1" applyAlignment="1" applyProtection="1">
      <alignment/>
      <protection locked="0"/>
    </xf>
    <xf numFmtId="0" fontId="13" fillId="0" borderId="0" xfId="45" applyFont="1" applyFill="1" applyBorder="1" applyAlignment="1">
      <alignment horizontal="right"/>
      <protection/>
    </xf>
    <xf numFmtId="0" fontId="13" fillId="0" borderId="42" xfId="45" applyFont="1" applyFill="1" applyBorder="1" applyAlignment="1" applyProtection="1">
      <alignment horizontal="left"/>
      <protection locked="0"/>
    </xf>
    <xf numFmtId="3" fontId="13" fillId="0" borderId="0" xfId="0" applyNumberFormat="1" applyFont="1" applyAlignment="1">
      <alignment horizontal="right"/>
    </xf>
    <xf numFmtId="0" fontId="13" fillId="0" borderId="0" xfId="45" applyFont="1" applyFill="1" applyBorder="1" applyAlignment="1" applyProtection="1">
      <alignment/>
      <protection locked="0"/>
    </xf>
    <xf numFmtId="0" fontId="13" fillId="0" borderId="0" xfId="45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45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3" fillId="0" borderId="42" xfId="0" applyFont="1" applyFill="1" applyBorder="1" applyAlignment="1">
      <alignment horizontal="left"/>
    </xf>
    <xf numFmtId="0" fontId="13" fillId="0" borderId="42" xfId="0" applyFont="1" applyFill="1" applyBorder="1" applyAlignment="1">
      <alignment/>
    </xf>
    <xf numFmtId="3" fontId="13" fillId="0" borderId="0" xfId="0" applyNumberFormat="1" applyFont="1" applyAlignment="1">
      <alignment horizontal="right"/>
    </xf>
    <xf numFmtId="167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45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66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166" fontId="0" fillId="0" borderId="43" xfId="0" applyNumberFormat="1" applyBorder="1" applyAlignment="1">
      <alignment/>
    </xf>
    <xf numFmtId="166" fontId="0" fillId="0" borderId="44" xfId="0" applyNumberFormat="1" applyBorder="1" applyAlignment="1">
      <alignment/>
    </xf>
    <xf numFmtId="166" fontId="0" fillId="0" borderId="45" xfId="0" applyNumberFormat="1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6" fontId="0" fillId="0" borderId="50" xfId="0" applyNumberFormat="1" applyBorder="1" applyAlignment="1">
      <alignment/>
    </xf>
    <xf numFmtId="166" fontId="0" fillId="0" borderId="51" xfId="0" applyNumberFormat="1" applyBorder="1" applyAlignment="1">
      <alignment/>
    </xf>
    <xf numFmtId="166" fontId="0" fillId="0" borderId="52" xfId="0" applyNumberFormat="1" applyBorder="1" applyAlignment="1">
      <alignment/>
    </xf>
    <xf numFmtId="0" fontId="4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42" xfId="45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42" xfId="0" applyFont="1" applyFill="1" applyBorder="1" applyAlignment="1">
      <alignment/>
    </xf>
    <xf numFmtId="1" fontId="0" fillId="0" borderId="42" xfId="0" applyNumberFormat="1" applyFont="1" applyFill="1" applyBorder="1" applyAlignment="1">
      <alignment horizontal="left"/>
    </xf>
    <xf numFmtId="0" fontId="0" fillId="0" borderId="0" xfId="45" applyFont="1" applyFill="1" applyBorder="1" applyAlignment="1" applyProtection="1">
      <alignment horizontal="left"/>
      <protection locked="0"/>
    </xf>
    <xf numFmtId="167" fontId="0" fillId="0" borderId="42" xfId="0" applyNumberFormat="1" applyFont="1" applyFill="1" applyBorder="1" applyAlignment="1">
      <alignment/>
    </xf>
    <xf numFmtId="0" fontId="4" fillId="35" borderId="26" xfId="0" applyFont="1" applyFill="1" applyBorder="1" applyAlignment="1">
      <alignment horizontal="center"/>
    </xf>
    <xf numFmtId="165" fontId="4" fillId="34" borderId="41" xfId="0" applyNumberFormat="1" applyFont="1" applyFill="1" applyBorder="1" applyAlignment="1">
      <alignment horizontal="center" vertical="center"/>
    </xf>
    <xf numFmtId="0" fontId="1" fillId="0" borderId="53" xfId="0" applyFont="1" applyBorder="1" applyAlignment="1">
      <alignment/>
    </xf>
    <xf numFmtId="0" fontId="4" fillId="35" borderId="5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Border="1" applyAlignment="1">
      <alignment/>
    </xf>
    <xf numFmtId="0" fontId="13" fillId="0" borderId="55" xfId="0" applyFont="1" applyBorder="1" applyAlignment="1">
      <alignment/>
    </xf>
    <xf numFmtId="0" fontId="13" fillId="0" borderId="56" xfId="0" applyFont="1" applyBorder="1" applyAlignment="1">
      <alignment/>
    </xf>
    <xf numFmtId="0" fontId="13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47" xfId="0" applyFill="1" applyBorder="1" applyAlignment="1">
      <alignment horizontal="center"/>
    </xf>
    <xf numFmtId="0" fontId="13" fillId="0" borderId="55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7" xfId="0" applyFill="1" applyBorder="1" applyAlignment="1">
      <alignment horizontal="center"/>
    </xf>
    <xf numFmtId="1" fontId="4" fillId="35" borderId="58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165" fontId="4" fillId="35" borderId="36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4" fillId="37" borderId="39" xfId="0" applyFont="1" applyFill="1" applyBorder="1" applyAlignment="1">
      <alignment/>
    </xf>
    <xf numFmtId="0" fontId="1" fillId="0" borderId="59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57" xfId="0" applyFont="1" applyBorder="1" applyAlignment="1">
      <alignment horizontal="right"/>
    </xf>
    <xf numFmtId="0" fontId="4" fillId="35" borderId="41" xfId="0" applyFont="1" applyFill="1" applyBorder="1" applyAlignment="1">
      <alignment/>
    </xf>
    <xf numFmtId="0" fontId="1" fillId="0" borderId="61" xfId="0" applyFont="1" applyBorder="1" applyAlignment="1">
      <alignment horizontal="right"/>
    </xf>
    <xf numFmtId="0" fontId="13" fillId="0" borderId="42" xfId="0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8" borderId="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166" fontId="0" fillId="0" borderId="62" xfId="0" applyNumberFormat="1" applyBorder="1" applyAlignment="1">
      <alignment/>
    </xf>
    <xf numFmtId="166" fontId="0" fillId="0" borderId="55" xfId="0" applyNumberFormat="1" applyBorder="1" applyAlignment="1">
      <alignment/>
    </xf>
    <xf numFmtId="166" fontId="0" fillId="0" borderId="56" xfId="0" applyNumberFormat="1" applyBorder="1" applyAlignment="1">
      <alignment/>
    </xf>
    <xf numFmtId="0" fontId="13" fillId="0" borderId="53" xfId="0" applyFont="1" applyBorder="1" applyAlignment="1">
      <alignment/>
    </xf>
    <xf numFmtId="0" fontId="13" fillId="0" borderId="61" xfId="0" applyFont="1" applyBorder="1" applyAlignment="1">
      <alignment/>
    </xf>
    <xf numFmtId="0" fontId="20" fillId="0" borderId="0" xfId="0" applyFont="1" applyAlignment="1">
      <alignment horizontal="right"/>
    </xf>
    <xf numFmtId="0" fontId="13" fillId="0" borderId="55" xfId="0" applyFont="1" applyBorder="1" applyAlignment="1">
      <alignment/>
    </xf>
    <xf numFmtId="0" fontId="13" fillId="0" borderId="48" xfId="0" applyFont="1" applyBorder="1" applyAlignment="1">
      <alignment/>
    </xf>
    <xf numFmtId="0" fontId="7" fillId="0" borderId="55" xfId="0" applyFont="1" applyBorder="1" applyAlignment="1">
      <alignment/>
    </xf>
    <xf numFmtId="0" fontId="7" fillId="0" borderId="48" xfId="0" applyFont="1" applyBorder="1" applyAlignment="1">
      <alignment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7" fillId="0" borderId="55" xfId="0" applyFont="1" applyBorder="1" applyAlignment="1">
      <alignment/>
    </xf>
    <xf numFmtId="0" fontId="4" fillId="0" borderId="48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4" fillId="37" borderId="63" xfId="0" applyFont="1" applyFill="1" applyBorder="1" applyAlignment="1">
      <alignment/>
    </xf>
    <xf numFmtId="0" fontId="4" fillId="39" borderId="26" xfId="0" applyFont="1" applyFill="1" applyBorder="1" applyAlignment="1">
      <alignment horizontal="center"/>
    </xf>
    <xf numFmtId="0" fontId="4" fillId="40" borderId="27" xfId="0" applyFont="1" applyFill="1" applyBorder="1" applyAlignment="1">
      <alignment horizontal="center"/>
    </xf>
    <xf numFmtId="0" fontId="1" fillId="0" borderId="64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1" fillId="0" borderId="6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41" borderId="26" xfId="0" applyFont="1" applyFill="1" applyBorder="1" applyAlignment="1">
      <alignment horizontal="center"/>
    </xf>
    <xf numFmtId="0" fontId="4" fillId="35" borderId="66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69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7" fillId="0" borderId="0" xfId="45" applyFont="1" applyFill="1" applyBorder="1" applyAlignment="1" applyProtection="1">
      <alignment horizontal="left"/>
      <protection locked="0"/>
    </xf>
    <xf numFmtId="0" fontId="4" fillId="0" borderId="0" xfId="45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3" fillId="0" borderId="0" xfId="45" applyFont="1" applyFill="1" applyBorder="1" applyAlignment="1">
      <alignment horizontal="right"/>
      <protection/>
    </xf>
    <xf numFmtId="167" fontId="3" fillId="0" borderId="0" xfId="0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4" fillId="42" borderId="67" xfId="0" applyFont="1" applyFill="1" applyBorder="1" applyAlignment="1">
      <alignment horizontal="left"/>
    </xf>
    <xf numFmtId="0" fontId="0" fillId="42" borderId="68" xfId="0" applyFont="1" applyFill="1" applyBorder="1" applyAlignment="1">
      <alignment horizontal="left"/>
    </xf>
    <xf numFmtId="0" fontId="0" fillId="42" borderId="63" xfId="0" applyFont="1" applyFill="1" applyBorder="1" applyAlignment="1">
      <alignment horizontal="left"/>
    </xf>
    <xf numFmtId="0" fontId="0" fillId="38" borderId="26" xfId="0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1" fillId="38" borderId="28" xfId="0" applyFont="1" applyFill="1" applyBorder="1" applyAlignment="1">
      <alignment/>
    </xf>
    <xf numFmtId="0" fontId="1" fillId="38" borderId="29" xfId="0" applyFont="1" applyFill="1" applyBorder="1" applyAlignment="1">
      <alignment/>
    </xf>
    <xf numFmtId="0" fontId="4" fillId="0" borderId="2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167" fontId="7" fillId="0" borderId="0" xfId="0" applyNumberFormat="1" applyFont="1" applyFill="1" applyBorder="1" applyAlignment="1">
      <alignment/>
    </xf>
    <xf numFmtId="0" fontId="13" fillId="0" borderId="49" xfId="0" applyFont="1" applyBorder="1" applyAlignment="1">
      <alignment/>
    </xf>
    <xf numFmtId="0" fontId="18" fillId="0" borderId="48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9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57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56" xfId="0" applyFont="1" applyBorder="1" applyAlignment="1">
      <alignment/>
    </xf>
    <xf numFmtId="0" fontId="13" fillId="0" borderId="48" xfId="0" applyFont="1" applyBorder="1" applyAlignment="1">
      <alignment/>
    </xf>
    <xf numFmtId="0" fontId="70" fillId="43" borderId="0" xfId="0" applyFont="1" applyFill="1" applyBorder="1" applyAlignment="1">
      <alignment/>
    </xf>
    <xf numFmtId="0" fontId="71" fillId="43" borderId="0" xfId="0" applyFont="1" applyFill="1" applyBorder="1" applyAlignment="1">
      <alignment/>
    </xf>
    <xf numFmtId="0" fontId="72" fillId="38" borderId="0" xfId="0" applyFont="1" applyFill="1" applyBorder="1" applyAlignment="1">
      <alignment/>
    </xf>
    <xf numFmtId="0" fontId="72" fillId="38" borderId="23" xfId="0" applyFont="1" applyFill="1" applyBorder="1" applyAlignment="1">
      <alignment/>
    </xf>
    <xf numFmtId="0" fontId="72" fillId="38" borderId="27" xfId="0" applyFont="1" applyFill="1" applyBorder="1" applyAlignment="1">
      <alignment/>
    </xf>
    <xf numFmtId="0" fontId="71" fillId="43" borderId="27" xfId="0" applyFont="1" applyFill="1" applyBorder="1" applyAlignment="1">
      <alignment/>
    </xf>
    <xf numFmtId="3" fontId="13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45" applyNumberFormat="1" applyFont="1" applyFill="1" applyBorder="1" applyAlignment="1" applyProtection="1">
      <alignment horizontal="right"/>
      <protection locked="0"/>
    </xf>
    <xf numFmtId="3" fontId="0" fillId="0" borderId="42" xfId="0" applyNumberFormat="1" applyFont="1" applyFill="1" applyBorder="1" applyAlignment="1">
      <alignment horizontal="right"/>
    </xf>
    <xf numFmtId="3" fontId="0" fillId="0" borderId="42" xfId="45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67" fontId="0" fillId="0" borderId="0" xfId="0" applyNumberFormat="1" applyFont="1" applyFill="1" applyBorder="1" applyAlignment="1">
      <alignment horizontal="left"/>
    </xf>
    <xf numFmtId="0" fontId="13" fillId="0" borderId="0" xfId="45" applyFont="1" applyFill="1" applyBorder="1" applyAlignment="1">
      <alignment horizontal="left"/>
      <protection/>
    </xf>
    <xf numFmtId="167" fontId="0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73" fillId="0" borderId="0" xfId="0" applyFont="1" applyFill="1" applyAlignment="1">
      <alignment/>
    </xf>
    <xf numFmtId="3" fontId="4" fillId="0" borderId="0" xfId="45" applyNumberFormat="1" applyFont="1" applyFill="1" applyBorder="1" applyAlignment="1" applyProtection="1">
      <alignment horizontal="right"/>
      <protection locked="0"/>
    </xf>
    <xf numFmtId="0" fontId="22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4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45" applyFont="1" applyFill="1" applyBorder="1" applyAlignment="1" applyProtection="1">
      <alignment horizontal="left"/>
      <protection locked="0"/>
    </xf>
    <xf numFmtId="0" fontId="0" fillId="0" borderId="42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4" fillId="43" borderId="23" xfId="0" applyFont="1" applyFill="1" applyBorder="1" applyAlignment="1">
      <alignment horizontal="right"/>
    </xf>
    <xf numFmtId="0" fontId="74" fillId="43" borderId="0" xfId="0" applyFont="1" applyFill="1" applyBorder="1" applyAlignment="1">
      <alignment/>
    </xf>
    <xf numFmtId="0" fontId="75" fillId="43" borderId="0" xfId="0" applyFont="1" applyFill="1" applyBorder="1" applyAlignment="1">
      <alignment/>
    </xf>
    <xf numFmtId="0" fontId="4" fillId="5" borderId="26" xfId="0" applyFont="1" applyFill="1" applyBorder="1" applyAlignment="1">
      <alignment horizontal="center"/>
    </xf>
    <xf numFmtId="0" fontId="76" fillId="38" borderId="23" xfId="0" applyFont="1" applyFill="1" applyBorder="1" applyAlignment="1">
      <alignment horizontal="right"/>
    </xf>
    <xf numFmtId="45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4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6" fontId="2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66" fontId="0" fillId="0" borderId="7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horizontal="center" vertical="center"/>
    </xf>
    <xf numFmtId="166" fontId="0" fillId="0" borderId="71" xfId="0" applyNumberFormat="1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" fontId="0" fillId="0" borderId="48" xfId="0" applyNumberFormat="1" applyFont="1" applyFill="1" applyBorder="1" applyAlignment="1">
      <alignment horizontal="left" vertical="center"/>
    </xf>
    <xf numFmtId="0" fontId="13" fillId="0" borderId="55" xfId="0" applyFont="1" applyFill="1" applyBorder="1" applyAlignment="1">
      <alignment vertical="center"/>
    </xf>
    <xf numFmtId="0" fontId="0" fillId="0" borderId="48" xfId="0" applyFont="1" applyBorder="1" applyAlignment="1">
      <alignment horizontal="left" vertical="center"/>
    </xf>
    <xf numFmtId="0" fontId="13" fillId="0" borderId="55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167" fontId="13" fillId="0" borderId="56" xfId="0" applyNumberFormat="1" applyFont="1" applyFill="1" applyBorder="1" applyAlignment="1">
      <alignment vertical="center"/>
    </xf>
    <xf numFmtId="0" fontId="0" fillId="0" borderId="48" xfId="45" applyFont="1" applyFill="1" applyBorder="1" applyAlignment="1">
      <alignment horizontal="left" vertical="center"/>
      <protection/>
    </xf>
    <xf numFmtId="0" fontId="0" fillId="0" borderId="49" xfId="45" applyFont="1" applyFill="1" applyBorder="1" applyAlignment="1">
      <alignment horizontal="left" vertical="center"/>
      <protection/>
    </xf>
    <xf numFmtId="166" fontId="4" fillId="0" borderId="55" xfId="0" applyNumberFormat="1" applyFont="1" applyBorder="1" applyAlignment="1">
      <alignment vertical="center"/>
    </xf>
    <xf numFmtId="166" fontId="4" fillId="0" borderId="56" xfId="0" applyNumberFormat="1" applyFont="1" applyBorder="1" applyAlignment="1">
      <alignment vertical="center"/>
    </xf>
    <xf numFmtId="166" fontId="0" fillId="0" borderId="72" xfId="0" applyNumberFormat="1" applyFont="1" applyBorder="1" applyAlignment="1">
      <alignment vertical="center"/>
    </xf>
    <xf numFmtId="166" fontId="2" fillId="0" borderId="62" xfId="0" applyNumberFormat="1" applyFont="1" applyBorder="1" applyAlignment="1">
      <alignment vertical="center"/>
    </xf>
    <xf numFmtId="166" fontId="2" fillId="0" borderId="55" xfId="0" applyNumberFormat="1" applyFont="1" applyBorder="1" applyAlignment="1">
      <alignment vertical="center"/>
    </xf>
    <xf numFmtId="166" fontId="2" fillId="0" borderId="56" xfId="0" applyNumberFormat="1" applyFont="1" applyBorder="1" applyAlignment="1">
      <alignment vertical="center"/>
    </xf>
    <xf numFmtId="166" fontId="0" fillId="0" borderId="73" xfId="0" applyNumberFormat="1" applyFont="1" applyBorder="1" applyAlignment="1">
      <alignment vertical="center"/>
    </xf>
    <xf numFmtId="166" fontId="0" fillId="0" borderId="74" xfId="0" applyNumberFormat="1" applyFont="1" applyBorder="1" applyAlignment="1">
      <alignment vertical="center"/>
    </xf>
    <xf numFmtId="166" fontId="2" fillId="0" borderId="57" xfId="0" applyNumberFormat="1" applyFont="1" applyBorder="1" applyAlignment="1">
      <alignment vertical="center"/>
    </xf>
    <xf numFmtId="1" fontId="17" fillId="45" borderId="69" xfId="0" applyNumberFormat="1" applyFont="1" applyFill="1" applyBorder="1" applyAlignment="1">
      <alignment horizontal="center" vertical="center"/>
    </xf>
    <xf numFmtId="1" fontId="17" fillId="45" borderId="48" xfId="0" applyNumberFormat="1" applyFont="1" applyFill="1" applyBorder="1" applyAlignment="1">
      <alignment horizontal="center" vertical="center"/>
    </xf>
    <xf numFmtId="1" fontId="17" fillId="45" borderId="49" xfId="0" applyNumberFormat="1" applyFont="1" applyFill="1" applyBorder="1" applyAlignment="1">
      <alignment horizontal="center" vertical="center"/>
    </xf>
    <xf numFmtId="1" fontId="17" fillId="46" borderId="69" xfId="0" applyNumberFormat="1" applyFont="1" applyFill="1" applyBorder="1" applyAlignment="1">
      <alignment horizontal="center" vertical="center"/>
    </xf>
    <xf numFmtId="1" fontId="17" fillId="46" borderId="48" xfId="0" applyNumberFormat="1" applyFont="1" applyFill="1" applyBorder="1" applyAlignment="1">
      <alignment horizontal="center" vertical="center"/>
    </xf>
    <xf numFmtId="1" fontId="17" fillId="46" borderId="49" xfId="0" applyNumberFormat="1" applyFont="1" applyFill="1" applyBorder="1" applyAlignment="1">
      <alignment horizontal="center" vertical="center"/>
    </xf>
    <xf numFmtId="1" fontId="17" fillId="13" borderId="69" xfId="0" applyNumberFormat="1" applyFont="1" applyFill="1" applyBorder="1" applyAlignment="1">
      <alignment horizontal="center" vertical="center"/>
    </xf>
    <xf numFmtId="1" fontId="17" fillId="13" borderId="48" xfId="0" applyNumberFormat="1" applyFont="1" applyFill="1" applyBorder="1" applyAlignment="1">
      <alignment horizontal="center" vertical="center"/>
    </xf>
    <xf numFmtId="1" fontId="17" fillId="13" borderId="49" xfId="0" applyNumberFormat="1" applyFont="1" applyFill="1" applyBorder="1" applyAlignment="1">
      <alignment horizontal="center" vertical="center"/>
    </xf>
    <xf numFmtId="1" fontId="17" fillId="47" borderId="48" xfId="0" applyNumberFormat="1" applyFont="1" applyFill="1" applyBorder="1" applyAlignment="1">
      <alignment horizontal="center" vertical="center"/>
    </xf>
    <xf numFmtId="166" fontId="17" fillId="0" borderId="70" xfId="0" applyNumberFormat="1" applyFont="1" applyBorder="1" applyAlignment="1">
      <alignment horizontal="center" vertical="center"/>
    </xf>
    <xf numFmtId="166" fontId="17" fillId="0" borderId="71" xfId="0" applyNumberFormat="1" applyFont="1" applyBorder="1" applyAlignment="1">
      <alignment horizontal="center" vertical="center"/>
    </xf>
    <xf numFmtId="3" fontId="4" fillId="37" borderId="29" xfId="0" applyNumberFormat="1" applyFont="1" applyFill="1" applyBorder="1" applyAlignment="1">
      <alignment horizontal="center" vertical="center"/>
    </xf>
    <xf numFmtId="3" fontId="4" fillId="37" borderId="32" xfId="0" applyNumberFormat="1" applyFont="1" applyFill="1" applyBorder="1" applyAlignment="1">
      <alignment horizontal="center" vertical="center"/>
    </xf>
    <xf numFmtId="166" fontId="4" fillId="0" borderId="46" xfId="0" applyNumberFormat="1" applyFont="1" applyBorder="1" applyAlignment="1">
      <alignment vertical="center"/>
    </xf>
    <xf numFmtId="166" fontId="4" fillId="0" borderId="47" xfId="0" applyNumberFormat="1" applyFont="1" applyBorder="1" applyAlignment="1">
      <alignment vertical="center"/>
    </xf>
    <xf numFmtId="166" fontId="4" fillId="0" borderId="57" xfId="0" applyNumberFormat="1" applyFont="1" applyBorder="1" applyAlignment="1">
      <alignment vertical="center"/>
    </xf>
    <xf numFmtId="166" fontId="2" fillId="0" borderId="46" xfId="0" applyNumberFormat="1" applyFont="1" applyBorder="1" applyAlignment="1">
      <alignment vertical="center"/>
    </xf>
    <xf numFmtId="166" fontId="2" fillId="0" borderId="47" xfId="0" applyNumberFormat="1" applyFont="1" applyBorder="1" applyAlignment="1">
      <alignment vertical="center"/>
    </xf>
    <xf numFmtId="166" fontId="4" fillId="0" borderId="75" xfId="0" applyNumberFormat="1" applyFont="1" applyBorder="1" applyAlignment="1">
      <alignment vertical="center"/>
    </xf>
    <xf numFmtId="1" fontId="17" fillId="45" borderId="76" xfId="0" applyNumberFormat="1" applyFont="1" applyFill="1" applyBorder="1" applyAlignment="1">
      <alignment horizontal="center" vertical="center"/>
    </xf>
    <xf numFmtId="166" fontId="2" fillId="0" borderId="75" xfId="0" applyNumberFormat="1" applyFont="1" applyBorder="1" applyAlignment="1">
      <alignment vertical="center"/>
    </xf>
    <xf numFmtId="1" fontId="17" fillId="46" borderId="76" xfId="0" applyNumberFormat="1" applyFont="1" applyFill="1" applyBorder="1" applyAlignment="1">
      <alignment horizontal="center" vertical="center"/>
    </xf>
    <xf numFmtId="1" fontId="17" fillId="13" borderId="76" xfId="0" applyNumberFormat="1" applyFont="1" applyFill="1" applyBorder="1" applyAlignment="1">
      <alignment horizontal="center" vertical="center"/>
    </xf>
    <xf numFmtId="1" fontId="17" fillId="47" borderId="76" xfId="0" applyNumberFormat="1" applyFont="1" applyFill="1" applyBorder="1" applyAlignment="1">
      <alignment horizontal="center" vertical="center"/>
    </xf>
    <xf numFmtId="3" fontId="4" fillId="37" borderId="31" xfId="0" applyNumberFormat="1" applyFont="1" applyFill="1" applyBorder="1" applyAlignment="1">
      <alignment horizontal="center" vertical="center"/>
    </xf>
    <xf numFmtId="1" fontId="9" fillId="0" borderId="77" xfId="0" applyNumberFormat="1" applyFont="1" applyBorder="1" applyAlignment="1">
      <alignment horizontal="center" vertical="center"/>
    </xf>
    <xf numFmtId="3" fontId="2" fillId="37" borderId="78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71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74" fillId="0" borderId="0" xfId="0" applyFont="1" applyFill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74" fillId="0" borderId="23" xfId="0" applyFont="1" applyFill="1" applyBorder="1" applyAlignment="1">
      <alignment/>
    </xf>
    <xf numFmtId="0" fontId="75" fillId="43" borderId="24" xfId="0" applyFont="1" applyFill="1" applyBorder="1" applyAlignment="1">
      <alignment/>
    </xf>
    <xf numFmtId="0" fontId="75" fillId="43" borderId="25" xfId="0" applyFont="1" applyFill="1" applyBorder="1" applyAlignment="1">
      <alignment/>
    </xf>
    <xf numFmtId="0" fontId="71" fillId="43" borderId="41" xfId="0" applyFont="1" applyFill="1" applyBorder="1" applyAlignment="1">
      <alignment/>
    </xf>
    <xf numFmtId="0" fontId="75" fillId="43" borderId="23" xfId="0" applyFont="1" applyFill="1" applyBorder="1" applyAlignment="1">
      <alignment horizontal="right"/>
    </xf>
    <xf numFmtId="0" fontId="77" fillId="43" borderId="26" xfId="0" applyFont="1" applyFill="1" applyBorder="1" applyAlignment="1">
      <alignment/>
    </xf>
    <xf numFmtId="0" fontId="70" fillId="43" borderId="21" xfId="0" applyFont="1" applyFill="1" applyBorder="1" applyAlignment="1">
      <alignment/>
    </xf>
    <xf numFmtId="0" fontId="70" fillId="43" borderId="22" xfId="0" applyFont="1" applyFill="1" applyBorder="1" applyAlignment="1">
      <alignment/>
    </xf>
    <xf numFmtId="0" fontId="70" fillId="43" borderId="23" xfId="0" applyFont="1" applyFill="1" applyBorder="1" applyAlignment="1">
      <alignment/>
    </xf>
    <xf numFmtId="0" fontId="71" fillId="43" borderId="23" xfId="0" applyFont="1" applyFill="1" applyBorder="1" applyAlignment="1">
      <alignment horizontal="right"/>
    </xf>
    <xf numFmtId="0" fontId="71" fillId="43" borderId="12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61" xfId="0" applyFont="1" applyBorder="1" applyAlignment="1">
      <alignment/>
    </xf>
    <xf numFmtId="165" fontId="4" fillId="34" borderId="27" xfId="0" applyNumberFormat="1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7" fillId="0" borderId="46" xfId="0" applyFont="1" applyBorder="1" applyAlignment="1">
      <alignment/>
    </xf>
    <xf numFmtId="0" fontId="7" fillId="0" borderId="64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53" xfId="0" applyFont="1" applyBorder="1" applyAlignment="1">
      <alignment/>
    </xf>
    <xf numFmtId="167" fontId="3" fillId="48" borderId="28" xfId="0" applyNumberFormat="1" applyFont="1" applyFill="1" applyBorder="1" applyAlignment="1">
      <alignment/>
    </xf>
    <xf numFmtId="167" fontId="3" fillId="48" borderId="29" xfId="0" applyNumberFormat="1" applyFont="1" applyFill="1" applyBorder="1" applyAlignment="1">
      <alignment/>
    </xf>
    <xf numFmtId="167" fontId="3" fillId="48" borderId="32" xfId="0" applyNumberFormat="1" applyFont="1" applyFill="1" applyBorder="1" applyAlignment="1">
      <alignment/>
    </xf>
    <xf numFmtId="0" fontId="13" fillId="0" borderId="55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4" fillId="0" borderId="69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48" xfId="0" applyFont="1" applyBorder="1" applyAlignment="1">
      <alignment/>
    </xf>
    <xf numFmtId="167" fontId="7" fillId="0" borderId="0" xfId="0" applyNumberFormat="1" applyFont="1" applyFill="1" applyBorder="1" applyAlignment="1">
      <alignment horizontal="right"/>
    </xf>
    <xf numFmtId="166" fontId="0" fillId="0" borderId="57" xfId="0" applyNumberFormat="1" applyFont="1" applyBorder="1" applyAlignment="1">
      <alignment horizontal="center"/>
    </xf>
    <xf numFmtId="16" fontId="0" fillId="0" borderId="27" xfId="0" applyNumberFormat="1" applyFont="1" applyFill="1" applyBorder="1" applyAlignment="1">
      <alignment/>
    </xf>
    <xf numFmtId="0" fontId="1" fillId="0" borderId="79" xfId="0" applyFont="1" applyBorder="1" applyAlignment="1">
      <alignment/>
    </xf>
    <xf numFmtId="0" fontId="75" fillId="0" borderId="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4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right"/>
    </xf>
    <xf numFmtId="0" fontId="25" fillId="43" borderId="27" xfId="0" applyFont="1" applyFill="1" applyBorder="1" applyAlignment="1">
      <alignment/>
    </xf>
    <xf numFmtId="0" fontId="0" fillId="0" borderId="69" xfId="0" applyFont="1" applyFill="1" applyBorder="1" applyAlignment="1">
      <alignment horizontal="left" vertical="center"/>
    </xf>
    <xf numFmtId="0" fontId="69" fillId="0" borderId="5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45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0" borderId="0" xfId="0" applyNumberFormat="1" applyFont="1" applyFill="1" applyBorder="1" applyAlignment="1">
      <alignment horizontal="left"/>
    </xf>
    <xf numFmtId="0" fontId="19" fillId="0" borderId="42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right"/>
    </xf>
    <xf numFmtId="0" fontId="13" fillId="0" borderId="62" xfId="0" applyFont="1" applyFill="1" applyBorder="1" applyAlignment="1">
      <alignment vertical="center"/>
    </xf>
    <xf numFmtId="166" fontId="17" fillId="0" borderId="51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73" xfId="0" applyNumberFormat="1" applyFont="1" applyFill="1" applyBorder="1" applyAlignment="1">
      <alignment horizontal="center" vertical="center"/>
    </xf>
    <xf numFmtId="166" fontId="17" fillId="0" borderId="70" xfId="0" applyNumberFormat="1" applyFont="1" applyFill="1" applyBorder="1" applyAlignment="1">
      <alignment horizontal="center" vertical="center"/>
    </xf>
    <xf numFmtId="166" fontId="17" fillId="49" borderId="80" xfId="0" applyNumberFormat="1" applyFont="1" applyFill="1" applyBorder="1" applyAlignment="1">
      <alignment horizontal="center" vertical="center"/>
    </xf>
    <xf numFmtId="166" fontId="17" fillId="49" borderId="51" xfId="0" applyNumberFormat="1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vertical="center"/>
    </xf>
    <xf numFmtId="0" fontId="13" fillId="0" borderId="82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left" vertical="center"/>
    </xf>
    <xf numFmtId="167" fontId="1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left" vertical="center"/>
    </xf>
    <xf numFmtId="1" fontId="17" fillId="47" borderId="49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/>
    </xf>
    <xf numFmtId="45" fontId="0" fillId="0" borderId="0" xfId="0" applyNumberFormat="1" applyFill="1" applyBorder="1" applyAlignment="1">
      <alignment/>
    </xf>
    <xf numFmtId="0" fontId="13" fillId="0" borderId="83" xfId="0" applyFont="1" applyFill="1" applyBorder="1" applyAlignment="1">
      <alignment vertical="center"/>
    </xf>
    <xf numFmtId="0" fontId="0" fillId="0" borderId="69" xfId="45" applyFont="1" applyFill="1" applyBorder="1" applyAlignment="1">
      <alignment horizontal="left" vertical="center"/>
      <protection/>
    </xf>
    <xf numFmtId="1" fontId="17" fillId="47" borderId="50" xfId="0" applyNumberFormat="1" applyFont="1" applyFill="1" applyBorder="1" applyAlignment="1">
      <alignment horizontal="center" vertical="center"/>
    </xf>
    <xf numFmtId="1" fontId="17" fillId="47" borderId="51" xfId="0" applyNumberFormat="1" applyFont="1" applyFill="1" applyBorder="1" applyAlignment="1">
      <alignment horizontal="center" vertical="center"/>
    </xf>
    <xf numFmtId="3" fontId="4" fillId="37" borderId="64" xfId="0" applyNumberFormat="1" applyFont="1" applyFill="1" applyBorder="1" applyAlignment="1">
      <alignment horizontal="center" vertical="center"/>
    </xf>
    <xf numFmtId="3" fontId="4" fillId="37" borderId="53" xfId="0" applyNumberFormat="1" applyFont="1" applyFill="1" applyBorder="1" applyAlignment="1">
      <alignment horizontal="center" vertical="center"/>
    </xf>
    <xf numFmtId="3" fontId="4" fillId="37" borderId="61" xfId="0" applyNumberFormat="1" applyFont="1" applyFill="1" applyBorder="1" applyAlignment="1">
      <alignment horizontal="center" vertical="center"/>
    </xf>
    <xf numFmtId="166" fontId="2" fillId="0" borderId="43" xfId="0" applyNumberFormat="1" applyFont="1" applyBorder="1" applyAlignment="1">
      <alignment vertical="center"/>
    </xf>
    <xf numFmtId="166" fontId="0" fillId="0" borderId="62" xfId="0" applyNumberFormat="1" applyFont="1" applyBorder="1" applyAlignment="1">
      <alignment vertical="center"/>
    </xf>
    <xf numFmtId="166" fontId="2" fillId="0" borderId="44" xfId="0" applyNumberFormat="1" applyFont="1" applyBorder="1" applyAlignment="1">
      <alignment vertical="center"/>
    </xf>
    <xf numFmtId="166" fontId="17" fillId="0" borderId="69" xfId="0" applyNumberFormat="1" applyFont="1" applyBorder="1" applyAlignment="1">
      <alignment horizontal="center" vertical="center"/>
    </xf>
    <xf numFmtId="166" fontId="0" fillId="0" borderId="55" xfId="0" applyNumberFormat="1" applyFont="1" applyBorder="1" applyAlignment="1">
      <alignment vertical="center"/>
    </xf>
    <xf numFmtId="166" fontId="17" fillId="0" borderId="48" xfId="0" applyNumberFormat="1" applyFont="1" applyBorder="1" applyAlignment="1">
      <alignment horizontal="center" vertical="center"/>
    </xf>
    <xf numFmtId="166" fontId="0" fillId="0" borderId="56" xfId="0" applyNumberFormat="1" applyFont="1" applyBorder="1" applyAlignment="1">
      <alignment vertical="center"/>
    </xf>
    <xf numFmtId="166" fontId="2" fillId="0" borderId="45" xfId="0" applyNumberFormat="1" applyFont="1" applyBorder="1" applyAlignment="1">
      <alignment vertical="center"/>
    </xf>
    <xf numFmtId="166" fontId="17" fillId="0" borderId="4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4" fillId="0" borderId="42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14" fillId="0" borderId="42" xfId="0" applyFont="1" applyFill="1" applyBorder="1" applyAlignment="1">
      <alignment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3" fontId="28" fillId="0" borderId="0" xfId="45" applyNumberFormat="1" applyFont="1" applyFill="1" applyBorder="1" applyAlignment="1" applyProtection="1">
      <alignment horizontal="right"/>
      <protection locked="0"/>
    </xf>
    <xf numFmtId="3" fontId="28" fillId="0" borderId="0" xfId="0" applyNumberFormat="1" applyFont="1" applyAlignment="1">
      <alignment/>
    </xf>
    <xf numFmtId="3" fontId="28" fillId="0" borderId="42" xfId="0" applyNumberFormat="1" applyFont="1" applyBorder="1" applyAlignment="1">
      <alignment/>
    </xf>
    <xf numFmtId="3" fontId="28" fillId="0" borderId="42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167" fontId="13" fillId="0" borderId="42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3" fillId="0" borderId="0" xfId="45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2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3" fontId="28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2" fillId="15" borderId="26" xfId="0" applyFont="1" applyFill="1" applyBorder="1" applyAlignment="1">
      <alignment/>
    </xf>
    <xf numFmtId="0" fontId="2" fillId="15" borderId="21" xfId="0" applyFont="1" applyFill="1" applyBorder="1" applyAlignment="1">
      <alignment/>
    </xf>
    <xf numFmtId="0" fontId="2" fillId="15" borderId="27" xfId="0" applyFont="1" applyFill="1" applyBorder="1" applyAlignment="1">
      <alignment/>
    </xf>
    <xf numFmtId="0" fontId="2" fillId="15" borderId="0" xfId="0" applyFont="1" applyFill="1" applyBorder="1" applyAlignment="1">
      <alignment/>
    </xf>
    <xf numFmtId="0" fontId="2" fillId="15" borderId="23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4" fillId="35" borderId="84" xfId="0" applyFont="1" applyFill="1" applyBorder="1" applyAlignment="1">
      <alignment/>
    </xf>
    <xf numFmtId="0" fontId="4" fillId="35" borderId="8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57" xfId="0" applyFont="1" applyBorder="1" applyAlignment="1">
      <alignment/>
    </xf>
    <xf numFmtId="0" fontId="4" fillId="35" borderId="2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71" fillId="43" borderId="26" xfId="0" applyFont="1" applyFill="1" applyBorder="1" applyAlignment="1">
      <alignment/>
    </xf>
    <xf numFmtId="0" fontId="71" fillId="43" borderId="21" xfId="0" applyFont="1" applyFill="1" applyBorder="1" applyAlignment="1">
      <alignment/>
    </xf>
    <xf numFmtId="0" fontId="71" fillId="43" borderId="22" xfId="0" applyFont="1" applyFill="1" applyBorder="1" applyAlignment="1">
      <alignment/>
    </xf>
    <xf numFmtId="0" fontId="79" fillId="43" borderId="23" xfId="0" applyFont="1" applyFill="1" applyBorder="1" applyAlignment="1">
      <alignment horizontal="right"/>
    </xf>
    <xf numFmtId="0" fontId="80" fillId="43" borderId="25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42" borderId="68" xfId="0" applyFont="1" applyFill="1" applyBorder="1" applyAlignment="1">
      <alignment/>
    </xf>
    <xf numFmtId="0" fontId="2" fillId="42" borderId="63" xfId="0" applyFont="1" applyFill="1" applyBorder="1" applyAlignment="1">
      <alignment/>
    </xf>
    <xf numFmtId="0" fontId="4" fillId="42" borderId="67" xfId="0" applyFont="1" applyFill="1" applyBorder="1" applyAlignment="1">
      <alignment/>
    </xf>
    <xf numFmtId="0" fontId="13" fillId="0" borderId="53" xfId="0" applyFont="1" applyBorder="1" applyAlignment="1">
      <alignment/>
    </xf>
    <xf numFmtId="166" fontId="0" fillId="0" borderId="81" xfId="0" applyNumberFormat="1" applyBorder="1" applyAlignment="1">
      <alignment/>
    </xf>
    <xf numFmtId="166" fontId="0" fillId="0" borderId="82" xfId="0" applyNumberFormat="1" applyBorder="1" applyAlignment="1">
      <alignment/>
    </xf>
    <xf numFmtId="166" fontId="0" fillId="0" borderId="83" xfId="0" applyNumberFormat="1" applyBorder="1" applyAlignment="1">
      <alignment/>
    </xf>
    <xf numFmtId="0" fontId="6" fillId="0" borderId="0" xfId="0" applyFont="1" applyAlignment="1">
      <alignment horizontal="right"/>
    </xf>
    <xf numFmtId="167" fontId="13" fillId="0" borderId="0" xfId="0" applyNumberFormat="1" applyFont="1" applyFill="1" applyBorder="1" applyAlignment="1">
      <alignment/>
    </xf>
    <xf numFmtId="167" fontId="7" fillId="9" borderId="70" xfId="0" applyNumberFormat="1" applyFont="1" applyFill="1" applyBorder="1" applyAlignment="1">
      <alignment/>
    </xf>
    <xf numFmtId="167" fontId="7" fillId="9" borderId="71" xfId="0" applyNumberFormat="1" applyFont="1" applyFill="1" applyBorder="1" applyAlignment="1">
      <alignment/>
    </xf>
    <xf numFmtId="1" fontId="4" fillId="0" borderId="28" xfId="0" applyNumberFormat="1" applyFont="1" applyBorder="1" applyAlignment="1">
      <alignment/>
    </xf>
    <xf numFmtId="1" fontId="4" fillId="0" borderId="29" xfId="0" applyNumberFormat="1" applyFont="1" applyBorder="1" applyAlignment="1">
      <alignment/>
    </xf>
    <xf numFmtId="1" fontId="0" fillId="0" borderId="29" xfId="0" applyNumberForma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1" fontId="0" fillId="0" borderId="29" xfId="0" applyNumberFormat="1" applyBorder="1" applyAlignment="1">
      <alignment/>
    </xf>
    <xf numFmtId="1" fontId="0" fillId="0" borderId="32" xfId="0" applyNumberFormat="1" applyBorder="1" applyAlignment="1">
      <alignment/>
    </xf>
    <xf numFmtId="166" fontId="0" fillId="0" borderId="47" xfId="0" applyNumberFormat="1" applyFont="1" applyBorder="1" applyAlignment="1">
      <alignment horizontal="center"/>
    </xf>
    <xf numFmtId="167" fontId="7" fillId="42" borderId="70" xfId="0" applyNumberFormat="1" applyFont="1" applyFill="1" applyBorder="1" applyAlignment="1">
      <alignment horizontal="right"/>
    </xf>
    <xf numFmtId="167" fontId="7" fillId="42" borderId="71" xfId="0" applyNumberFormat="1" applyFont="1" applyFill="1" applyBorder="1" applyAlignment="1">
      <alignment horizontal="right"/>
    </xf>
    <xf numFmtId="1" fontId="4" fillId="0" borderId="28" xfId="0" applyNumberFormat="1" applyFont="1" applyFill="1" applyBorder="1" applyAlignment="1">
      <alignment/>
    </xf>
    <xf numFmtId="1" fontId="4" fillId="0" borderId="29" xfId="0" applyNumberFormat="1" applyFont="1" applyFill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32" xfId="0" applyNumberFormat="1" applyFill="1" applyBorder="1" applyAlignment="1">
      <alignment/>
    </xf>
    <xf numFmtId="167" fontId="7" fillId="42" borderId="70" xfId="0" applyNumberFormat="1" applyFont="1" applyFill="1" applyBorder="1" applyAlignment="1">
      <alignment/>
    </xf>
    <xf numFmtId="167" fontId="7" fillId="9" borderId="72" xfId="0" applyNumberFormat="1" applyFont="1" applyFill="1" applyBorder="1" applyAlignment="1">
      <alignment/>
    </xf>
    <xf numFmtId="167" fontId="7" fillId="42" borderId="72" xfId="0" applyNumberFormat="1" applyFont="1" applyFill="1" applyBorder="1" applyAlignment="1">
      <alignment horizontal="right"/>
    </xf>
    <xf numFmtId="0" fontId="70" fillId="43" borderId="27" xfId="0" applyFont="1" applyFill="1" applyBorder="1" applyAlignment="1">
      <alignment/>
    </xf>
    <xf numFmtId="0" fontId="71" fillId="43" borderId="23" xfId="0" applyFont="1" applyFill="1" applyBorder="1" applyAlignment="1">
      <alignment/>
    </xf>
    <xf numFmtId="0" fontId="70" fillId="43" borderId="41" xfId="0" applyFont="1" applyFill="1" applyBorder="1" applyAlignment="1">
      <alignment/>
    </xf>
    <xf numFmtId="0" fontId="71" fillId="43" borderId="24" xfId="0" applyFont="1" applyFill="1" applyBorder="1" applyAlignment="1">
      <alignment/>
    </xf>
    <xf numFmtId="0" fontId="77" fillId="43" borderId="27" xfId="0" applyFont="1" applyFill="1" applyBorder="1" applyAlignment="1">
      <alignment/>
    </xf>
    <xf numFmtId="0" fontId="79" fillId="43" borderId="25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86" xfId="0" applyBorder="1" applyAlignment="1">
      <alignment/>
    </xf>
    <xf numFmtId="0" fontId="0" fillId="0" borderId="86" xfId="0" applyFont="1" applyBorder="1" applyAlignment="1">
      <alignment/>
    </xf>
    <xf numFmtId="0" fontId="0" fillId="0" borderId="87" xfId="0" applyFont="1" applyBorder="1" applyAlignment="1">
      <alignment/>
    </xf>
    <xf numFmtId="0" fontId="76" fillId="43" borderId="21" xfId="0" applyFont="1" applyFill="1" applyBorder="1" applyAlignment="1">
      <alignment/>
    </xf>
    <xf numFmtId="0" fontId="76" fillId="43" borderId="22" xfId="0" applyFont="1" applyFill="1" applyBorder="1" applyAlignment="1">
      <alignment/>
    </xf>
    <xf numFmtId="0" fontId="76" fillId="43" borderId="0" xfId="0" applyFont="1" applyFill="1" applyBorder="1" applyAlignment="1">
      <alignment/>
    </xf>
    <xf numFmtId="0" fontId="76" fillId="43" borderId="23" xfId="0" applyFont="1" applyFill="1" applyBorder="1" applyAlignment="1">
      <alignment/>
    </xf>
    <xf numFmtId="0" fontId="71" fillId="43" borderId="24" xfId="0" applyFont="1" applyFill="1" applyBorder="1" applyAlignment="1">
      <alignment vertical="center" wrapText="1"/>
    </xf>
    <xf numFmtId="0" fontId="76" fillId="43" borderId="24" xfId="0" applyFont="1" applyFill="1" applyBorder="1" applyAlignment="1">
      <alignment vertical="center"/>
    </xf>
    <xf numFmtId="0" fontId="0" fillId="43" borderId="21" xfId="0" applyFont="1" applyFill="1" applyBorder="1" applyAlignment="1">
      <alignment/>
    </xf>
    <xf numFmtId="0" fontId="0" fillId="43" borderId="22" xfId="0" applyFont="1" applyFill="1" applyBorder="1" applyAlignment="1">
      <alignment/>
    </xf>
    <xf numFmtId="0" fontId="0" fillId="43" borderId="0" xfId="0" applyFont="1" applyFill="1" applyBorder="1" applyAlignment="1">
      <alignment/>
    </xf>
    <xf numFmtId="0" fontId="0" fillId="43" borderId="23" xfId="0" applyFill="1" applyBorder="1" applyAlignment="1">
      <alignment/>
    </xf>
    <xf numFmtId="0" fontId="76" fillId="43" borderId="26" xfId="0" applyFont="1" applyFill="1" applyBorder="1" applyAlignment="1">
      <alignment/>
    </xf>
    <xf numFmtId="0" fontId="76" fillId="43" borderId="27" xfId="0" applyFont="1" applyFill="1" applyBorder="1" applyAlignment="1">
      <alignment/>
    </xf>
    <xf numFmtId="0" fontId="30" fillId="0" borderId="27" xfId="0" applyFont="1" applyFill="1" applyBorder="1" applyAlignment="1">
      <alignment horizontal="right" wrapText="1"/>
    </xf>
    <xf numFmtId="0" fontId="30" fillId="0" borderId="41" xfId="0" applyFont="1" applyFill="1" applyBorder="1" applyAlignment="1">
      <alignment horizontal="right" wrapText="1"/>
    </xf>
    <xf numFmtId="0" fontId="6" fillId="32" borderId="62" xfId="0" applyFont="1" applyFill="1" applyBorder="1" applyAlignment="1">
      <alignment horizontal="center" vertical="center" wrapText="1"/>
    </xf>
    <xf numFmtId="0" fontId="6" fillId="32" borderId="56" xfId="0" applyFont="1" applyFill="1" applyBorder="1" applyAlignment="1">
      <alignment horizontal="center" vertical="center" wrapText="1"/>
    </xf>
    <xf numFmtId="0" fontId="6" fillId="32" borderId="69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11" fillId="50" borderId="67" xfId="0" applyFont="1" applyFill="1" applyBorder="1" applyAlignment="1">
      <alignment horizontal="center" vertical="center" wrapText="1"/>
    </xf>
    <xf numFmtId="0" fontId="12" fillId="50" borderId="68" xfId="0" applyFont="1" applyFill="1" applyBorder="1" applyAlignment="1">
      <alignment horizontal="center" vertical="center" wrapText="1"/>
    </xf>
    <xf numFmtId="0" fontId="12" fillId="50" borderId="63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>
      <alignment horizontal="center" vertical="center" textRotation="90" wrapText="1"/>
    </xf>
    <xf numFmtId="0" fontId="7" fillId="41" borderId="27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167" fontId="4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0" fontId="71" fillId="43" borderId="27" xfId="0" applyFont="1" applyFill="1" applyBorder="1" applyAlignment="1">
      <alignment horizontal="center"/>
    </xf>
    <xf numFmtId="0" fontId="71" fillId="43" borderId="0" xfId="0" applyFont="1" applyFill="1" applyBorder="1" applyAlignment="1">
      <alignment horizontal="center"/>
    </xf>
    <xf numFmtId="0" fontId="71" fillId="43" borderId="23" xfId="0" applyFont="1" applyFill="1" applyBorder="1" applyAlignment="1">
      <alignment horizontal="center"/>
    </xf>
    <xf numFmtId="0" fontId="81" fillId="43" borderId="0" xfId="0" applyFont="1" applyFill="1" applyBorder="1" applyAlignment="1">
      <alignment horizontal="left" vertical="center" wrapText="1"/>
    </xf>
    <xf numFmtId="0" fontId="81" fillId="43" borderId="23" xfId="0" applyFont="1" applyFill="1" applyBorder="1" applyAlignment="1">
      <alignment horizontal="left" vertical="center" wrapText="1"/>
    </xf>
    <xf numFmtId="0" fontId="7" fillId="35" borderId="27" xfId="0" applyFont="1" applyFill="1" applyBorder="1" applyAlignment="1">
      <alignment horizontal="center" vertical="center" textRotation="90" wrapText="1"/>
    </xf>
    <xf numFmtId="0" fontId="7" fillId="3" borderId="66" xfId="0" applyFont="1" applyFill="1" applyBorder="1" applyAlignment="1">
      <alignment horizontal="center" vertical="center" textRotation="90" wrapText="1"/>
    </xf>
    <xf numFmtId="0" fontId="7" fillId="40" borderId="27" xfId="0" applyFont="1" applyFill="1" applyBorder="1" applyAlignment="1">
      <alignment horizontal="center" vertical="center" textRotation="90" wrapText="1"/>
    </xf>
    <xf numFmtId="164" fontId="4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7" fillId="51" borderId="66" xfId="0" applyFont="1" applyFill="1" applyBorder="1" applyAlignment="1">
      <alignment horizontal="center" vertical="center" textRotation="90" wrapText="1"/>
    </xf>
    <xf numFmtId="0" fontId="7" fillId="39" borderId="27" xfId="0" applyFont="1" applyFill="1" applyBorder="1" applyAlignment="1">
      <alignment horizontal="center" vertical="center" textRotation="90" wrapText="1"/>
    </xf>
    <xf numFmtId="0" fontId="7" fillId="5" borderId="27" xfId="0" applyFont="1" applyFill="1" applyBorder="1" applyAlignment="1">
      <alignment horizontal="center" vertical="center" textRotation="90" wrapText="1"/>
    </xf>
    <xf numFmtId="165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35" borderId="88" xfId="0" applyFont="1" applyFill="1" applyBorder="1" applyAlignment="1">
      <alignment horizontal="center" vertical="center"/>
    </xf>
    <xf numFmtId="0" fontId="3" fillId="35" borderId="73" xfId="0" applyFont="1" applyFill="1" applyBorder="1" applyAlignment="1">
      <alignment horizontal="center" vertical="center"/>
    </xf>
    <xf numFmtId="0" fontId="3" fillId="35" borderId="89" xfId="0" applyFont="1" applyFill="1" applyBorder="1" applyAlignment="1">
      <alignment horizontal="center" vertical="center"/>
    </xf>
    <xf numFmtId="0" fontId="3" fillId="35" borderId="80" xfId="0" applyFont="1" applyFill="1" applyBorder="1" applyAlignment="1">
      <alignment horizontal="center" vertical="center"/>
    </xf>
    <xf numFmtId="0" fontId="3" fillId="35" borderId="74" xfId="0" applyFont="1" applyFill="1" applyBorder="1" applyAlignment="1">
      <alignment horizontal="center" vertical="center"/>
    </xf>
    <xf numFmtId="0" fontId="3" fillId="35" borderId="90" xfId="0" applyFont="1" applyFill="1" applyBorder="1" applyAlignment="1">
      <alignment horizontal="center" vertical="center"/>
    </xf>
    <xf numFmtId="1" fontId="2" fillId="45" borderId="91" xfId="0" applyNumberFormat="1" applyFont="1" applyFill="1" applyBorder="1" applyAlignment="1">
      <alignment horizontal="center" vertical="center"/>
    </xf>
    <xf numFmtId="1" fontId="2" fillId="45" borderId="92" xfId="0" applyNumberFormat="1" applyFont="1" applyFill="1" applyBorder="1" applyAlignment="1">
      <alignment horizontal="center" vertical="center"/>
    </xf>
    <xf numFmtId="1" fontId="2" fillId="46" borderId="91" xfId="0" applyNumberFormat="1" applyFont="1" applyFill="1" applyBorder="1" applyAlignment="1">
      <alignment horizontal="center" vertical="center"/>
    </xf>
    <xf numFmtId="1" fontId="2" fillId="46" borderId="92" xfId="0" applyNumberFormat="1" applyFont="1" applyFill="1" applyBorder="1" applyAlignment="1">
      <alignment horizontal="center" vertical="center"/>
    </xf>
    <xf numFmtId="1" fontId="2" fillId="13" borderId="91" xfId="0" applyNumberFormat="1" applyFont="1" applyFill="1" applyBorder="1" applyAlignment="1">
      <alignment horizontal="center" vertical="center"/>
    </xf>
    <xf numFmtId="1" fontId="2" fillId="13" borderId="92" xfId="0" applyNumberFormat="1" applyFont="1" applyFill="1" applyBorder="1" applyAlignment="1">
      <alignment horizontal="center" vertical="center"/>
    </xf>
    <xf numFmtId="1" fontId="2" fillId="47" borderId="91" xfId="0" applyNumberFormat="1" applyFont="1" applyFill="1" applyBorder="1" applyAlignment="1">
      <alignment horizontal="center" vertical="center"/>
    </xf>
    <xf numFmtId="1" fontId="2" fillId="47" borderId="92" xfId="0" applyNumberFormat="1" applyFont="1" applyFill="1" applyBorder="1" applyAlignment="1">
      <alignment horizontal="center" vertical="center"/>
    </xf>
    <xf numFmtId="1" fontId="2" fillId="49" borderId="91" xfId="0" applyNumberFormat="1" applyFont="1" applyFill="1" applyBorder="1" applyAlignment="1">
      <alignment horizontal="center" vertical="center"/>
    </xf>
    <xf numFmtId="1" fontId="2" fillId="49" borderId="93" xfId="0" applyNumberFormat="1" applyFont="1" applyFill="1" applyBorder="1" applyAlignment="1">
      <alignment horizontal="center" vertical="center"/>
    </xf>
    <xf numFmtId="0" fontId="82" fillId="52" borderId="88" xfId="0" applyFont="1" applyFill="1" applyBorder="1" applyAlignment="1">
      <alignment horizontal="center" vertical="center"/>
    </xf>
    <xf numFmtId="0" fontId="82" fillId="52" borderId="73" xfId="0" applyFont="1" applyFill="1" applyBorder="1" applyAlignment="1">
      <alignment horizontal="center" vertical="center"/>
    </xf>
    <xf numFmtId="0" fontId="82" fillId="52" borderId="89" xfId="0" applyFont="1" applyFill="1" applyBorder="1" applyAlignment="1">
      <alignment horizontal="center" vertical="center"/>
    </xf>
    <xf numFmtId="0" fontId="82" fillId="52" borderId="80" xfId="0" applyFont="1" applyFill="1" applyBorder="1" applyAlignment="1">
      <alignment horizontal="center" vertical="center"/>
    </xf>
    <xf numFmtId="0" fontId="82" fillId="52" borderId="74" xfId="0" applyFont="1" applyFill="1" applyBorder="1" applyAlignment="1">
      <alignment horizontal="center" vertical="center"/>
    </xf>
    <xf numFmtId="0" fontId="82" fillId="52" borderId="9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53" borderId="88" xfId="0" applyFont="1" applyFill="1" applyBorder="1" applyAlignment="1">
      <alignment horizontal="center" vertical="center"/>
    </xf>
    <xf numFmtId="0" fontId="3" fillId="53" borderId="73" xfId="0" applyFont="1" applyFill="1" applyBorder="1" applyAlignment="1">
      <alignment horizontal="center" vertical="center"/>
    </xf>
    <xf numFmtId="0" fontId="3" fillId="53" borderId="89" xfId="0" applyFont="1" applyFill="1" applyBorder="1" applyAlignment="1">
      <alignment horizontal="center" vertical="center"/>
    </xf>
    <xf numFmtId="0" fontId="3" fillId="53" borderId="80" xfId="0" applyFont="1" applyFill="1" applyBorder="1" applyAlignment="1">
      <alignment horizontal="center" vertical="center"/>
    </xf>
    <xf numFmtId="0" fontId="3" fillId="53" borderId="74" xfId="0" applyFont="1" applyFill="1" applyBorder="1" applyAlignment="1">
      <alignment horizontal="center" vertical="center"/>
    </xf>
    <xf numFmtId="0" fontId="3" fillId="53" borderId="90" xfId="0" applyFont="1" applyFill="1" applyBorder="1" applyAlignment="1">
      <alignment horizontal="center" vertical="center"/>
    </xf>
    <xf numFmtId="0" fontId="3" fillId="39" borderId="88" xfId="0" applyFont="1" applyFill="1" applyBorder="1" applyAlignment="1">
      <alignment horizontal="center" vertical="center"/>
    </xf>
    <xf numFmtId="0" fontId="3" fillId="39" borderId="73" xfId="0" applyFont="1" applyFill="1" applyBorder="1" applyAlignment="1">
      <alignment horizontal="center" vertical="center"/>
    </xf>
    <xf numFmtId="3" fontId="3" fillId="39" borderId="73" xfId="0" applyNumberFormat="1" applyFont="1" applyFill="1" applyBorder="1" applyAlignment="1">
      <alignment horizontal="center" vertical="center"/>
    </xf>
    <xf numFmtId="0" fontId="3" fillId="39" borderId="89" xfId="0" applyFont="1" applyFill="1" applyBorder="1" applyAlignment="1">
      <alignment horizontal="center" vertical="center"/>
    </xf>
    <xf numFmtId="0" fontId="3" fillId="39" borderId="80" xfId="0" applyFont="1" applyFill="1" applyBorder="1" applyAlignment="1">
      <alignment horizontal="center" vertical="center"/>
    </xf>
    <xf numFmtId="0" fontId="3" fillId="39" borderId="74" xfId="0" applyFont="1" applyFill="1" applyBorder="1" applyAlignment="1">
      <alignment horizontal="center" vertical="center"/>
    </xf>
    <xf numFmtId="3" fontId="3" fillId="39" borderId="74" xfId="0" applyNumberFormat="1" applyFont="1" applyFill="1" applyBorder="1" applyAlignment="1">
      <alignment horizontal="center" vertical="center"/>
    </xf>
    <xf numFmtId="0" fontId="3" fillId="39" borderId="90" xfId="0" applyFont="1" applyFill="1" applyBorder="1" applyAlignment="1">
      <alignment horizontal="center" vertical="center"/>
    </xf>
    <xf numFmtId="0" fontId="7" fillId="53" borderId="73" xfId="0" applyFont="1" applyFill="1" applyBorder="1" applyAlignment="1">
      <alignment horizontal="center" vertical="center"/>
    </xf>
    <xf numFmtId="166" fontId="7" fillId="53" borderId="73" xfId="0" applyNumberFormat="1" applyFont="1" applyFill="1" applyBorder="1" applyAlignment="1">
      <alignment horizontal="center" vertical="center"/>
    </xf>
    <xf numFmtId="166" fontId="7" fillId="53" borderId="89" xfId="0" applyNumberFormat="1" applyFont="1" applyFill="1" applyBorder="1" applyAlignment="1">
      <alignment horizontal="center" vertical="center"/>
    </xf>
    <xf numFmtId="0" fontId="7" fillId="53" borderId="80" xfId="0" applyFont="1" applyFill="1" applyBorder="1" applyAlignment="1">
      <alignment horizontal="center" vertical="center"/>
    </xf>
    <xf numFmtId="0" fontId="7" fillId="53" borderId="74" xfId="0" applyFont="1" applyFill="1" applyBorder="1" applyAlignment="1">
      <alignment horizontal="center" vertical="center"/>
    </xf>
    <xf numFmtId="166" fontId="7" fillId="53" borderId="74" xfId="0" applyNumberFormat="1" applyFont="1" applyFill="1" applyBorder="1" applyAlignment="1">
      <alignment horizontal="center" vertical="center"/>
    </xf>
    <xf numFmtId="166" fontId="7" fillId="53" borderId="90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zoomScalePageLayoutView="0" workbookViewId="0" topLeftCell="A43">
      <selection activeCell="B75" sqref="B75:F79"/>
    </sheetView>
  </sheetViews>
  <sheetFormatPr defaultColWidth="9.140625" defaultRowHeight="12.75"/>
  <cols>
    <col min="1" max="1" width="5.8515625" style="0" customWidth="1"/>
    <col min="2" max="5" width="7.7109375" style="0" customWidth="1"/>
    <col min="6" max="6" width="5.7109375" style="15" customWidth="1"/>
    <col min="7" max="10" width="7.7109375" style="0" customWidth="1"/>
    <col min="11" max="11" width="5.7109375" style="15" customWidth="1"/>
    <col min="12" max="12" width="6.28125" style="4" customWidth="1"/>
    <col min="13" max="13" width="6.28125" style="5" customWidth="1"/>
  </cols>
  <sheetData>
    <row r="1" spans="1:13" ht="13.5" thickBot="1">
      <c r="A1" s="1"/>
      <c r="B1" s="2"/>
      <c r="C1" s="2"/>
      <c r="D1" s="2"/>
      <c r="E1" s="2"/>
      <c r="F1" s="3"/>
      <c r="G1" s="2"/>
      <c r="H1" s="2"/>
      <c r="I1" s="2"/>
      <c r="J1" s="2"/>
      <c r="K1" s="3"/>
      <c r="L1" s="549" t="s">
        <v>8</v>
      </c>
      <c r="M1" s="551" t="s">
        <v>9</v>
      </c>
    </row>
    <row r="2" spans="1:13" ht="16.5" thickBot="1">
      <c r="A2" s="38"/>
      <c r="B2" s="553" t="s">
        <v>342</v>
      </c>
      <c r="C2" s="554"/>
      <c r="D2" s="554"/>
      <c r="E2" s="554"/>
      <c r="F2" s="554"/>
      <c r="G2" s="554"/>
      <c r="H2" s="554"/>
      <c r="I2" s="554"/>
      <c r="J2" s="555"/>
      <c r="K2" s="43"/>
      <c r="L2" s="550"/>
      <c r="M2" s="552"/>
    </row>
    <row r="3" spans="1:11" ht="12.75">
      <c r="A3" s="39" t="s">
        <v>14</v>
      </c>
      <c r="B3" s="6"/>
      <c r="C3" s="6"/>
      <c r="D3" s="6"/>
      <c r="E3" s="6"/>
      <c r="F3" s="33"/>
      <c r="G3" s="6" t="s">
        <v>343</v>
      </c>
      <c r="H3" s="6"/>
      <c r="I3" s="6"/>
      <c r="J3" s="6"/>
      <c r="K3" s="30">
        <v>1</v>
      </c>
    </row>
    <row r="4" spans="1:11" ht="12.75">
      <c r="A4" s="569" t="s">
        <v>4</v>
      </c>
      <c r="B4" s="6"/>
      <c r="C4" s="6"/>
      <c r="D4" s="6"/>
      <c r="E4" s="6"/>
      <c r="F4" s="31"/>
      <c r="G4" s="6" t="s">
        <v>344</v>
      </c>
      <c r="H4" s="6"/>
      <c r="I4" s="6"/>
      <c r="J4" s="6"/>
      <c r="K4" s="31">
        <v>1.4</v>
      </c>
    </row>
    <row r="5" spans="1:11" ht="12.75">
      <c r="A5" s="569"/>
      <c r="B5" s="6"/>
      <c r="C5" s="271" t="s">
        <v>240</v>
      </c>
      <c r="D5" s="6"/>
      <c r="E5" s="6"/>
      <c r="F5" s="31"/>
      <c r="G5" s="6" t="s">
        <v>345</v>
      </c>
      <c r="H5" s="6"/>
      <c r="I5" s="6"/>
      <c r="J5" s="6"/>
      <c r="K5" s="31">
        <v>1</v>
      </c>
    </row>
    <row r="6" spans="1:11" ht="12.75">
      <c r="A6" s="569"/>
      <c r="B6" s="6"/>
      <c r="C6" s="271" t="s">
        <v>19</v>
      </c>
      <c r="D6" s="6"/>
      <c r="E6" s="10"/>
      <c r="F6" s="31"/>
      <c r="G6" s="16" t="s">
        <v>346</v>
      </c>
      <c r="H6" s="6"/>
      <c r="I6" s="6"/>
      <c r="J6" s="10"/>
      <c r="K6" s="31">
        <v>2</v>
      </c>
    </row>
    <row r="7" spans="1:11" ht="12.75">
      <c r="A7" s="569"/>
      <c r="B7" s="6"/>
      <c r="C7" s="6"/>
      <c r="D7" s="6"/>
      <c r="E7" s="6"/>
      <c r="F7" s="31"/>
      <c r="G7" s="16" t="s">
        <v>347</v>
      </c>
      <c r="H7" s="6"/>
      <c r="I7" s="6"/>
      <c r="J7" s="6"/>
      <c r="K7" s="31">
        <v>0.8</v>
      </c>
    </row>
    <row r="8" spans="1:11" ht="12.75">
      <c r="A8" s="569"/>
      <c r="B8" s="6"/>
      <c r="C8" s="6"/>
      <c r="D8" s="6"/>
      <c r="E8" s="10"/>
      <c r="F8" s="31"/>
      <c r="G8" s="16" t="s">
        <v>348</v>
      </c>
      <c r="H8" s="6"/>
      <c r="I8" s="6"/>
      <c r="J8" s="10"/>
      <c r="K8" s="31">
        <v>0.8</v>
      </c>
    </row>
    <row r="9" spans="1:11" ht="12.75">
      <c r="A9" s="569"/>
      <c r="B9" s="6"/>
      <c r="C9" s="6"/>
      <c r="D9" s="6"/>
      <c r="E9" s="6"/>
      <c r="F9" s="31"/>
      <c r="G9" s="16"/>
      <c r="H9" s="6"/>
      <c r="I9" s="6"/>
      <c r="J9" s="6"/>
      <c r="K9" s="31"/>
    </row>
    <row r="10" spans="1:11" ht="13.5" thickBot="1">
      <c r="A10" s="569"/>
      <c r="B10" s="16"/>
      <c r="C10" s="6"/>
      <c r="D10" s="6"/>
      <c r="E10" s="10"/>
      <c r="F10" s="32"/>
      <c r="G10" s="16"/>
      <c r="H10" s="6"/>
      <c r="I10" s="6"/>
      <c r="J10" s="10"/>
      <c r="K10" s="32"/>
    </row>
    <row r="11" spans="1:13" ht="13.5" thickBot="1">
      <c r="A11" s="42">
        <f>SUM(F11,K11)</f>
        <v>7</v>
      </c>
      <c r="B11" s="62"/>
      <c r="C11" s="16"/>
      <c r="D11" s="6"/>
      <c r="E11" s="6"/>
      <c r="F11" s="52">
        <f>SUM(F3:F10)</f>
        <v>0</v>
      </c>
      <c r="G11" s="62"/>
      <c r="H11" s="16"/>
      <c r="I11" s="6"/>
      <c r="J11" s="6"/>
      <c r="K11" s="52">
        <f>SUM(K3:K10)</f>
        <v>7</v>
      </c>
      <c r="L11" s="12">
        <v>120</v>
      </c>
      <c r="M11" s="13">
        <v>0</v>
      </c>
    </row>
    <row r="12" spans="1:11" ht="12.75">
      <c r="A12" s="40" t="s">
        <v>15</v>
      </c>
      <c r="B12" s="28" t="s">
        <v>349</v>
      </c>
      <c r="C12" s="23"/>
      <c r="D12" s="23"/>
      <c r="E12" s="23"/>
      <c r="F12" s="152">
        <v>1.6</v>
      </c>
      <c r="G12" s="147" t="s">
        <v>354</v>
      </c>
      <c r="H12" s="144"/>
      <c r="I12" s="144"/>
      <c r="J12" s="191"/>
      <c r="K12" s="154">
        <v>1</v>
      </c>
    </row>
    <row r="13" spans="1:11" ht="12.75" customHeight="1">
      <c r="A13" s="573" t="s">
        <v>170</v>
      </c>
      <c r="B13" s="29" t="s">
        <v>350</v>
      </c>
      <c r="C13" s="6"/>
      <c r="D13" s="6"/>
      <c r="F13" s="153">
        <v>1.6</v>
      </c>
      <c r="G13" s="98" t="s">
        <v>355</v>
      </c>
      <c r="H13" s="16"/>
      <c r="I13" s="16"/>
      <c r="J13" s="192"/>
      <c r="K13" s="127">
        <v>0.8</v>
      </c>
    </row>
    <row r="14" spans="1:17" ht="12.75">
      <c r="A14" s="573"/>
      <c r="B14" s="29" t="s">
        <v>351</v>
      </c>
      <c r="C14" s="6"/>
      <c r="D14" s="6"/>
      <c r="E14" s="6"/>
      <c r="F14" s="153">
        <v>1.5</v>
      </c>
      <c r="G14" s="98" t="s">
        <v>356</v>
      </c>
      <c r="H14" s="16"/>
      <c r="I14" s="16"/>
      <c r="J14" s="348"/>
      <c r="K14" s="127">
        <v>1.8</v>
      </c>
      <c r="Q14" s="6"/>
    </row>
    <row r="15" spans="1:11" ht="12.75">
      <c r="A15" s="573"/>
      <c r="B15" s="29" t="s">
        <v>352</v>
      </c>
      <c r="C15" s="6"/>
      <c r="D15" s="6"/>
      <c r="E15" s="6"/>
      <c r="F15" s="153">
        <v>0.6</v>
      </c>
      <c r="G15" s="29" t="s">
        <v>357</v>
      </c>
      <c r="H15" s="6"/>
      <c r="I15" s="6"/>
      <c r="J15" s="25"/>
      <c r="K15" s="154">
        <v>1</v>
      </c>
    </row>
    <row r="16" spans="1:11" ht="13.5" thickBot="1">
      <c r="A16" s="573"/>
      <c r="B16" s="29" t="s">
        <v>353</v>
      </c>
      <c r="C16" s="6"/>
      <c r="D16" s="6"/>
      <c r="E16" s="6"/>
      <c r="F16" s="153"/>
      <c r="G16" s="29" t="s">
        <v>358</v>
      </c>
      <c r="H16" s="6"/>
      <c r="I16" s="6"/>
      <c r="J16" s="25"/>
      <c r="K16" s="127">
        <v>0.4</v>
      </c>
    </row>
    <row r="17" spans="1:11" ht="12.75">
      <c r="A17" s="573"/>
      <c r="B17" s="358" t="s">
        <v>325</v>
      </c>
      <c r="C17" s="359"/>
      <c r="D17" s="359"/>
      <c r="E17" s="360"/>
      <c r="F17" s="153">
        <v>1.7</v>
      </c>
      <c r="G17" s="29"/>
      <c r="H17" s="6"/>
      <c r="I17" s="6"/>
      <c r="J17" s="25"/>
      <c r="K17" s="127"/>
    </row>
    <row r="18" spans="1:11" ht="12.75">
      <c r="A18" s="573"/>
      <c r="B18" s="248" t="s">
        <v>322</v>
      </c>
      <c r="C18" s="243"/>
      <c r="D18" s="243"/>
      <c r="E18" s="361"/>
      <c r="F18" s="153"/>
      <c r="G18" s="29"/>
      <c r="H18" s="6"/>
      <c r="I18" s="6"/>
      <c r="J18" s="25"/>
      <c r="K18" s="127"/>
    </row>
    <row r="19" spans="1:11" ht="13.5" thickBot="1">
      <c r="A19" s="573"/>
      <c r="B19" s="248" t="s">
        <v>323</v>
      </c>
      <c r="C19" s="243"/>
      <c r="D19" s="243"/>
      <c r="E19" s="362"/>
      <c r="F19" s="155"/>
      <c r="G19" s="29"/>
      <c r="H19" s="6"/>
      <c r="I19" s="6"/>
      <c r="J19" s="25"/>
      <c r="K19" s="157"/>
    </row>
    <row r="20" spans="1:13" ht="15.75" thickBot="1">
      <c r="A20" s="42">
        <f>SUM(F20,K20)</f>
        <v>12</v>
      </c>
      <c r="B20" s="244" t="s">
        <v>465</v>
      </c>
      <c r="C20" s="243"/>
      <c r="D20" s="243"/>
      <c r="E20" s="363"/>
      <c r="F20" s="156">
        <f>SUM(F12:F19)</f>
        <v>7</v>
      </c>
      <c r="G20" s="66"/>
      <c r="H20" s="65"/>
      <c r="I20" s="65"/>
      <c r="J20" s="349"/>
      <c r="K20" s="50">
        <f>SUM(K12:K19)</f>
        <v>5</v>
      </c>
      <c r="L20" s="12">
        <v>210</v>
      </c>
      <c r="M20" s="13">
        <v>300</v>
      </c>
    </row>
    <row r="21" spans="1:22" ht="12.75">
      <c r="A21" s="186" t="s">
        <v>16</v>
      </c>
      <c r="B21" s="28" t="s">
        <v>359</v>
      </c>
      <c r="C21" s="23"/>
      <c r="D21" s="23"/>
      <c r="E21" s="24"/>
      <c r="F21" s="351">
        <v>1</v>
      </c>
      <c r="G21" s="248" t="s">
        <v>367</v>
      </c>
      <c r="H21" s="274"/>
      <c r="I21" s="274"/>
      <c r="J21" s="357"/>
      <c r="K21" s="14"/>
      <c r="T21" s="6"/>
      <c r="U21" s="6"/>
      <c r="V21" s="7"/>
    </row>
    <row r="22" spans="1:22" ht="12.75" customHeight="1" thickBot="1">
      <c r="A22" s="574" t="s">
        <v>5</v>
      </c>
      <c r="B22" s="29" t="s">
        <v>360</v>
      </c>
      <c r="C22" s="6"/>
      <c r="D22" s="6"/>
      <c r="E22" s="25"/>
      <c r="F22" s="127">
        <v>0.8</v>
      </c>
      <c r="G22" s="356" t="s">
        <v>368</v>
      </c>
      <c r="H22" s="354"/>
      <c r="I22" s="354"/>
      <c r="J22" s="492" t="s">
        <v>369</v>
      </c>
      <c r="K22" s="9"/>
      <c r="T22" s="6"/>
      <c r="U22" s="6"/>
      <c r="V22" s="7"/>
    </row>
    <row r="23" spans="1:22" ht="12.75">
      <c r="A23" s="574"/>
      <c r="B23" s="29" t="s">
        <v>361</v>
      </c>
      <c r="C23" s="6"/>
      <c r="D23" s="6"/>
      <c r="E23" s="25"/>
      <c r="F23" s="127">
        <v>0.6</v>
      </c>
      <c r="G23" s="364" t="s">
        <v>370</v>
      </c>
      <c r="H23" s="364"/>
      <c r="I23" s="364"/>
      <c r="J23" s="365"/>
      <c r="K23" s="9">
        <v>1</v>
      </c>
      <c r="T23" s="6"/>
      <c r="U23" s="6"/>
      <c r="V23" s="7"/>
    </row>
    <row r="24" spans="1:22" ht="12.75">
      <c r="A24" s="574"/>
      <c r="B24" s="29" t="s">
        <v>362</v>
      </c>
      <c r="C24" s="6"/>
      <c r="D24" s="6"/>
      <c r="E24" s="25"/>
      <c r="F24" s="127">
        <v>2.1</v>
      </c>
      <c r="G24" s="16" t="s">
        <v>371</v>
      </c>
      <c r="H24" s="6"/>
      <c r="I24" s="6"/>
      <c r="J24" s="25"/>
      <c r="K24" s="9">
        <v>1.8</v>
      </c>
      <c r="T24" s="6"/>
      <c r="U24" s="6"/>
      <c r="V24" s="7"/>
    </row>
    <row r="25" spans="1:22" ht="12.75">
      <c r="A25" s="574"/>
      <c r="B25" s="29" t="s">
        <v>363</v>
      </c>
      <c r="C25" s="6"/>
      <c r="D25" s="6"/>
      <c r="E25" s="25"/>
      <c r="F25" s="127">
        <v>1.5</v>
      </c>
      <c r="G25" s="16" t="s">
        <v>372</v>
      </c>
      <c r="H25" s="6"/>
      <c r="I25" s="6"/>
      <c r="J25" s="8"/>
      <c r="K25" s="9"/>
      <c r="T25" s="10"/>
      <c r="U25" s="6"/>
      <c r="V25" s="7"/>
    </row>
    <row r="26" spans="1:22" ht="12.75">
      <c r="A26" s="574"/>
      <c r="B26" s="98" t="s">
        <v>364</v>
      </c>
      <c r="C26" s="350"/>
      <c r="D26" s="350"/>
      <c r="E26" s="353"/>
      <c r="F26" s="127">
        <v>1</v>
      </c>
      <c r="G26" s="16" t="s">
        <v>373</v>
      </c>
      <c r="H26" s="6" t="s">
        <v>324</v>
      </c>
      <c r="I26" s="6"/>
      <c r="J26" s="8"/>
      <c r="K26" s="9">
        <v>0.2</v>
      </c>
      <c r="R26" s="67"/>
      <c r="S26" s="6"/>
      <c r="T26" s="6"/>
      <c r="U26" s="6"/>
      <c r="V26" s="7"/>
    </row>
    <row r="27" spans="1:22" ht="12.75">
      <c r="A27" s="574"/>
      <c r="B27" s="98" t="s">
        <v>0</v>
      </c>
      <c r="C27" s="346"/>
      <c r="D27" s="346"/>
      <c r="E27" s="347"/>
      <c r="F27" s="127" t="s">
        <v>0</v>
      </c>
      <c r="G27" s="16" t="s">
        <v>374</v>
      </c>
      <c r="H27" s="6"/>
      <c r="I27" s="6"/>
      <c r="J27" s="8"/>
      <c r="K27" s="9">
        <v>1.5</v>
      </c>
      <c r="R27" s="16"/>
      <c r="S27" s="6"/>
      <c r="T27" s="6"/>
      <c r="U27" s="6"/>
      <c r="V27" s="7"/>
    </row>
    <row r="28" spans="1:22" ht="13.5" thickBot="1">
      <c r="A28" s="574"/>
      <c r="B28" s="397" t="s">
        <v>365</v>
      </c>
      <c r="C28" s="273"/>
      <c r="D28" s="273"/>
      <c r="E28" s="272"/>
      <c r="F28" s="352" t="s">
        <v>0</v>
      </c>
      <c r="G28" s="16" t="s">
        <v>375</v>
      </c>
      <c r="H28" s="6"/>
      <c r="I28" s="6" t="s">
        <v>324</v>
      </c>
      <c r="J28" s="8"/>
      <c r="K28" s="11">
        <v>0.2</v>
      </c>
      <c r="R28" s="16"/>
      <c r="S28" s="6"/>
      <c r="T28" s="6"/>
      <c r="U28" s="6"/>
      <c r="V28" s="7"/>
    </row>
    <row r="29" spans="1:13" ht="13.5" thickBot="1">
      <c r="A29" s="126">
        <f>SUM(F29,K29)</f>
        <v>11.7</v>
      </c>
      <c r="B29" s="356" t="s">
        <v>366</v>
      </c>
      <c r="C29" s="354"/>
      <c r="D29" s="354"/>
      <c r="E29" s="355"/>
      <c r="F29" s="185">
        <f>SUM(F21:F28)</f>
        <v>7</v>
      </c>
      <c r="G29" s="16"/>
      <c r="H29" s="6"/>
      <c r="I29" s="6"/>
      <c r="J29" s="8"/>
      <c r="K29" s="44">
        <f>SUM(K21:K28)</f>
        <v>4.7</v>
      </c>
      <c r="L29" s="12">
        <v>210</v>
      </c>
      <c r="M29" s="13">
        <v>300</v>
      </c>
    </row>
    <row r="30" spans="1:22" ht="12.75">
      <c r="A30" s="41" t="s">
        <v>17</v>
      </c>
      <c r="B30" s="23" t="s">
        <v>274</v>
      </c>
      <c r="C30" s="23"/>
      <c r="D30" s="23"/>
      <c r="E30" s="23"/>
      <c r="F30" s="33">
        <v>0.6</v>
      </c>
      <c r="G30" s="476" t="s">
        <v>439</v>
      </c>
      <c r="H30" s="477"/>
      <c r="I30" s="477"/>
      <c r="J30" s="477"/>
      <c r="K30" s="30"/>
      <c r="R30" s="16"/>
      <c r="S30" s="16"/>
      <c r="T30" s="16"/>
      <c r="U30" s="16"/>
      <c r="V30" s="96"/>
    </row>
    <row r="31" spans="1:22" ht="12.75" customHeight="1">
      <c r="A31" s="556" t="s">
        <v>6</v>
      </c>
      <c r="B31" s="160" t="s">
        <v>275</v>
      </c>
      <c r="C31" s="6"/>
      <c r="D31" s="6"/>
      <c r="E31" s="6"/>
      <c r="F31" s="31">
        <v>0.8</v>
      </c>
      <c r="G31" s="478" t="s">
        <v>440</v>
      </c>
      <c r="H31" s="479"/>
      <c r="I31" s="479"/>
      <c r="J31" s="480"/>
      <c r="K31" s="20"/>
      <c r="R31" s="16"/>
      <c r="S31" s="16"/>
      <c r="T31" s="16"/>
      <c r="U31" s="16"/>
      <c r="V31" s="96"/>
    </row>
    <row r="32" spans="1:22" ht="13.5" thickBot="1">
      <c r="A32" s="556"/>
      <c r="B32" s="161" t="s">
        <v>435</v>
      </c>
      <c r="C32" s="162"/>
      <c r="D32" s="162"/>
      <c r="E32" s="163"/>
      <c r="F32" s="31">
        <v>1</v>
      </c>
      <c r="G32" s="29" t="s">
        <v>443</v>
      </c>
      <c r="H32" s="6"/>
      <c r="I32" s="6"/>
      <c r="J32" s="25"/>
      <c r="K32" s="21">
        <v>0.7</v>
      </c>
      <c r="R32" s="16"/>
      <c r="S32" s="16"/>
      <c r="T32" s="16"/>
      <c r="U32" s="67"/>
      <c r="V32" s="96"/>
    </row>
    <row r="33" spans="1:22" ht="13.5" thickBot="1">
      <c r="A33" s="556"/>
      <c r="B33" s="223" t="s">
        <v>436</v>
      </c>
      <c r="C33" s="224"/>
      <c r="D33" s="225"/>
      <c r="E33" s="162"/>
      <c r="F33" s="31">
        <v>2.2</v>
      </c>
      <c r="G33" s="29" t="s">
        <v>444</v>
      </c>
      <c r="H33" s="6"/>
      <c r="I33" s="6"/>
      <c r="J33" s="25"/>
      <c r="K33" s="21">
        <v>0.4</v>
      </c>
      <c r="R33" s="16"/>
      <c r="S33" s="16"/>
      <c r="T33" s="16"/>
      <c r="U33" s="16"/>
      <c r="V33" s="96"/>
    </row>
    <row r="34" spans="1:22" ht="12.75">
      <c r="A34" s="556"/>
      <c r="B34" s="164" t="s">
        <v>437</v>
      </c>
      <c r="C34" s="162"/>
      <c r="D34" s="162"/>
      <c r="E34" s="162"/>
      <c r="F34" s="31">
        <v>1.6</v>
      </c>
      <c r="G34" s="98" t="s">
        <v>445</v>
      </c>
      <c r="H34" s="6"/>
      <c r="I34" s="6"/>
      <c r="J34" s="25"/>
      <c r="K34" s="21">
        <v>0.5</v>
      </c>
      <c r="R34" s="16"/>
      <c r="S34" s="16"/>
      <c r="T34" s="16"/>
      <c r="U34" s="16"/>
      <c r="V34" s="96"/>
    </row>
    <row r="35" spans="1:22" ht="12.75">
      <c r="A35" s="556"/>
      <c r="B35" s="161" t="s">
        <v>438</v>
      </c>
      <c r="C35" s="164"/>
      <c r="D35" s="164"/>
      <c r="E35" s="164"/>
      <c r="F35" s="31">
        <v>0.4</v>
      </c>
      <c r="G35" s="98" t="s">
        <v>447</v>
      </c>
      <c r="H35" s="6"/>
      <c r="I35" s="6"/>
      <c r="J35" s="25"/>
      <c r="K35" s="21">
        <v>0.7</v>
      </c>
      <c r="R35" s="16"/>
      <c r="S35" s="16"/>
      <c r="T35" s="16"/>
      <c r="U35" s="16"/>
      <c r="V35" s="96"/>
    </row>
    <row r="36" spans="1:22" ht="12.75">
      <c r="A36" s="556"/>
      <c r="B36" s="161"/>
      <c r="C36" s="164"/>
      <c r="D36" s="164"/>
      <c r="E36" s="164"/>
      <c r="F36" s="31"/>
      <c r="G36" s="29" t="s">
        <v>446</v>
      </c>
      <c r="H36" s="6" t="s">
        <v>448</v>
      </c>
      <c r="I36" s="6"/>
      <c r="J36" s="6"/>
      <c r="K36" s="31">
        <v>1.4</v>
      </c>
      <c r="R36" s="16"/>
      <c r="S36" s="16"/>
      <c r="T36" s="16"/>
      <c r="U36" s="16"/>
      <c r="V36" s="96"/>
    </row>
    <row r="37" spans="1:22" ht="13.5" thickBot="1">
      <c r="A37" s="556"/>
      <c r="B37" s="161"/>
      <c r="C37" s="164"/>
      <c r="D37" s="164"/>
      <c r="E37" s="164"/>
      <c r="F37" s="34"/>
      <c r="G37" s="29" t="s">
        <v>449</v>
      </c>
      <c r="H37" s="51"/>
      <c r="I37" s="6"/>
      <c r="J37" s="6"/>
      <c r="K37" s="34">
        <v>1.4</v>
      </c>
      <c r="R37" s="16"/>
      <c r="S37" s="16"/>
      <c r="T37" s="16"/>
      <c r="U37" s="16"/>
      <c r="V37" s="96"/>
    </row>
    <row r="38" spans="1:22" ht="13.5" thickBot="1">
      <c r="A38" s="42">
        <f>SUM(F38,K38)</f>
        <v>11.7</v>
      </c>
      <c r="B38" s="161"/>
      <c r="C38" s="164"/>
      <c r="D38" s="164"/>
      <c r="E38" s="164"/>
      <c r="F38" s="195">
        <f>SUM(F30:F37)</f>
        <v>6.6</v>
      </c>
      <c r="G38" s="16" t="s">
        <v>450</v>
      </c>
      <c r="H38" s="16"/>
      <c r="I38" s="16"/>
      <c r="J38" s="64"/>
      <c r="K38" s="482">
        <f>SUM(K30:K37)</f>
        <v>5.1</v>
      </c>
      <c r="L38" s="12">
        <v>210</v>
      </c>
      <c r="M38" s="13">
        <v>120</v>
      </c>
      <c r="R38" s="16"/>
      <c r="S38" s="16"/>
      <c r="T38" s="16"/>
      <c r="U38" s="16"/>
      <c r="V38" s="67"/>
    </row>
    <row r="39" spans="1:11" ht="12.75">
      <c r="A39" s="194" t="s">
        <v>18</v>
      </c>
      <c r="B39" s="147" t="s">
        <v>451</v>
      </c>
      <c r="C39" s="144"/>
      <c r="D39" s="144"/>
      <c r="E39" s="144"/>
      <c r="F39" s="484"/>
      <c r="G39" s="488" t="s">
        <v>462</v>
      </c>
      <c r="H39" s="489"/>
      <c r="I39" s="489"/>
      <c r="J39" s="490"/>
      <c r="K39" s="30"/>
    </row>
    <row r="40" spans="1:11" ht="12.75" customHeight="1">
      <c r="A40" s="557" t="s">
        <v>7</v>
      </c>
      <c r="B40" s="98" t="s">
        <v>452</v>
      </c>
      <c r="C40" s="16" t="s">
        <v>453</v>
      </c>
      <c r="D40" s="16"/>
      <c r="E40" s="16"/>
      <c r="F40" s="481">
        <v>1</v>
      </c>
      <c r="G40" s="563" t="s">
        <v>461</v>
      </c>
      <c r="H40" s="564"/>
      <c r="I40" s="564"/>
      <c r="J40" s="565"/>
      <c r="K40" s="31"/>
    </row>
    <row r="41" spans="1:11" ht="12.75">
      <c r="A41" s="557"/>
      <c r="B41" s="197" t="s">
        <v>454</v>
      </c>
      <c r="C41" s="164"/>
      <c r="D41" s="164"/>
      <c r="E41" s="196"/>
      <c r="F41" s="481"/>
      <c r="G41" s="248" t="s">
        <v>463</v>
      </c>
      <c r="H41" s="273"/>
      <c r="I41" s="273"/>
      <c r="J41" s="491" t="s">
        <v>464</v>
      </c>
      <c r="K41" s="31"/>
    </row>
    <row r="42" spans="1:11" ht="12.75">
      <c r="A42" s="557"/>
      <c r="B42" s="197" t="s">
        <v>455</v>
      </c>
      <c r="C42" s="164"/>
      <c r="D42" s="164"/>
      <c r="E42" s="164"/>
      <c r="F42" s="481">
        <v>2.2</v>
      </c>
      <c r="G42" s="98" t="s">
        <v>466</v>
      </c>
      <c r="H42" s="16"/>
      <c r="I42" s="16"/>
      <c r="J42" s="192"/>
      <c r="K42" s="31">
        <v>1</v>
      </c>
    </row>
    <row r="43" spans="1:11" ht="12.75">
      <c r="A43" s="557"/>
      <c r="B43" s="197" t="s">
        <v>352</v>
      </c>
      <c r="C43" s="164" t="s">
        <v>456</v>
      </c>
      <c r="D43" s="164"/>
      <c r="E43" s="164"/>
      <c r="F43" s="481">
        <v>0.1</v>
      </c>
      <c r="G43" s="98" t="s">
        <v>467</v>
      </c>
      <c r="H43" s="6"/>
      <c r="I43" s="6"/>
      <c r="J43" s="25"/>
      <c r="K43" s="31">
        <v>1.5</v>
      </c>
    </row>
    <row r="44" spans="1:11" ht="12.75">
      <c r="A44" s="557"/>
      <c r="B44" s="197" t="s">
        <v>457</v>
      </c>
      <c r="C44" s="162"/>
      <c r="D44" s="162"/>
      <c r="E44" s="162"/>
      <c r="F44" s="153"/>
      <c r="G44" s="29" t="s">
        <v>468</v>
      </c>
      <c r="H44" s="6"/>
      <c r="I44" s="6"/>
      <c r="J44" s="25"/>
      <c r="K44" s="31">
        <v>1</v>
      </c>
    </row>
    <row r="45" spans="1:11" ht="12.75">
      <c r="A45" s="557"/>
      <c r="B45" s="197" t="s">
        <v>458</v>
      </c>
      <c r="C45" s="162"/>
      <c r="D45" s="162"/>
      <c r="E45" s="162"/>
      <c r="F45" s="153">
        <v>1</v>
      </c>
      <c r="G45" s="98" t="s">
        <v>469</v>
      </c>
      <c r="H45" s="6"/>
      <c r="I45" s="6"/>
      <c r="J45" s="25"/>
      <c r="K45" s="31">
        <v>0.8</v>
      </c>
    </row>
    <row r="46" spans="1:11" ht="13.5" thickBot="1">
      <c r="A46" s="557"/>
      <c r="B46" s="160" t="s">
        <v>459</v>
      </c>
      <c r="C46" s="67"/>
      <c r="D46" s="67"/>
      <c r="E46" s="16"/>
      <c r="F46" s="485">
        <v>1.4</v>
      </c>
      <c r="G46" s="98" t="s">
        <v>470</v>
      </c>
      <c r="H46" s="6"/>
      <c r="I46" s="6"/>
      <c r="J46" s="25"/>
      <c r="K46" s="34">
        <v>1</v>
      </c>
    </row>
    <row r="47" spans="1:13" ht="13.5" thickBot="1">
      <c r="A47" s="126">
        <f>SUM(F47,K47)</f>
        <v>11</v>
      </c>
      <c r="B47" s="160" t="s">
        <v>460</v>
      </c>
      <c r="C47" s="67"/>
      <c r="D47" s="67"/>
      <c r="E47" s="487"/>
      <c r="F47" s="486">
        <f>SUM(F39:F46)</f>
        <v>5.700000000000001</v>
      </c>
      <c r="G47" s="63"/>
      <c r="H47" s="65"/>
      <c r="I47" s="26"/>
      <c r="J47" s="27"/>
      <c r="K47" s="483">
        <f>SUM(K39:K46)</f>
        <v>5.3</v>
      </c>
      <c r="L47" s="12">
        <v>210</v>
      </c>
      <c r="M47" s="13">
        <v>300</v>
      </c>
    </row>
    <row r="48" spans="1:11" ht="12.75">
      <c r="A48" s="275" t="s">
        <v>1</v>
      </c>
      <c r="B48" s="147" t="s">
        <v>471</v>
      </c>
      <c r="C48" s="144"/>
      <c r="D48" s="144"/>
      <c r="E48" s="191"/>
      <c r="F48" s="188">
        <v>0.9</v>
      </c>
      <c r="G48" s="23"/>
      <c r="H48" s="23"/>
      <c r="I48" s="23"/>
      <c r="J48" s="24"/>
      <c r="K48" s="20"/>
    </row>
    <row r="49" spans="1:11" ht="12.75" customHeight="1">
      <c r="A49" s="575" t="s">
        <v>2</v>
      </c>
      <c r="B49" s="98" t="s">
        <v>472</v>
      </c>
      <c r="C49" s="494"/>
      <c r="D49" s="494"/>
      <c r="E49" s="495"/>
      <c r="F49" s="189">
        <v>1</v>
      </c>
      <c r="G49" s="558" t="s">
        <v>512</v>
      </c>
      <c r="H49" s="559"/>
      <c r="I49" s="559"/>
      <c r="J49" s="560"/>
      <c r="K49" s="21"/>
    </row>
    <row r="50" spans="1:11" ht="13.5" thickBot="1">
      <c r="A50" s="575"/>
      <c r="B50" s="98" t="s">
        <v>473</v>
      </c>
      <c r="C50" s="496"/>
      <c r="D50" s="496"/>
      <c r="E50" s="497"/>
      <c r="F50" s="189">
        <v>0.6</v>
      </c>
      <c r="G50" s="558"/>
      <c r="H50" s="559"/>
      <c r="I50" s="559"/>
      <c r="J50" s="560"/>
      <c r="K50" s="21"/>
    </row>
    <row r="51" spans="1:11" ht="13.5" thickBot="1">
      <c r="A51" s="575"/>
      <c r="B51" s="500" t="s">
        <v>474</v>
      </c>
      <c r="C51" s="498"/>
      <c r="D51" s="499"/>
      <c r="E51" s="497"/>
      <c r="F51" s="189">
        <v>2</v>
      </c>
      <c r="G51" s="16"/>
      <c r="H51" s="6"/>
      <c r="I51" s="6"/>
      <c r="J51" s="230"/>
      <c r="K51" s="21"/>
    </row>
    <row r="52" spans="1:11" ht="12.75">
      <c r="A52" s="575"/>
      <c r="B52" s="98" t="s">
        <v>475</v>
      </c>
      <c r="C52" s="496"/>
      <c r="D52" s="496"/>
      <c r="E52" s="497"/>
      <c r="F52" s="127">
        <v>0.6</v>
      </c>
      <c r="G52" s="16"/>
      <c r="H52" s="6"/>
      <c r="I52" s="6"/>
      <c r="J52" s="25"/>
      <c r="K52" s="21"/>
    </row>
    <row r="53" spans="1:11" ht="12.75">
      <c r="A53" s="575"/>
      <c r="B53" s="98" t="s">
        <v>476</v>
      </c>
      <c r="C53" s="496"/>
      <c r="D53" s="496"/>
      <c r="E53" s="493"/>
      <c r="F53" s="127">
        <v>0.9</v>
      </c>
      <c r="G53" s="16"/>
      <c r="H53" s="6"/>
      <c r="I53" s="6"/>
      <c r="J53" s="25"/>
      <c r="K53" s="21"/>
    </row>
    <row r="54" spans="1:11" ht="13.5" thickBot="1">
      <c r="A54" s="575"/>
      <c r="B54" s="529" t="s">
        <v>508</v>
      </c>
      <c r="C54" s="244"/>
      <c r="D54" s="244"/>
      <c r="E54" s="526"/>
      <c r="F54" s="127"/>
      <c r="G54" s="16"/>
      <c r="H54" s="532"/>
      <c r="I54" s="533"/>
      <c r="J54" s="534"/>
      <c r="K54" s="21"/>
    </row>
    <row r="55" spans="1:11" ht="14.25" thickBot="1" thickTop="1">
      <c r="A55" s="575"/>
      <c r="B55" s="525" t="s">
        <v>509</v>
      </c>
      <c r="C55" s="244"/>
      <c r="D55" s="244"/>
      <c r="E55" s="362"/>
      <c r="F55" s="366"/>
      <c r="G55" s="547" t="s">
        <v>522</v>
      </c>
      <c r="H55" s="271" t="s">
        <v>524</v>
      </c>
      <c r="I55" s="6"/>
      <c r="J55" s="25"/>
      <c r="K55" s="22"/>
    </row>
    <row r="56" spans="1:13" ht="13.5" thickBot="1">
      <c r="A56" s="367">
        <f>SUM(F56,K56)</f>
        <v>6</v>
      </c>
      <c r="B56" s="527" t="s">
        <v>510</v>
      </c>
      <c r="C56" s="528"/>
      <c r="D56" s="528"/>
      <c r="E56" s="530" t="s">
        <v>511</v>
      </c>
      <c r="F56" s="368">
        <f>SUM(F48:F55)</f>
        <v>6</v>
      </c>
      <c r="G56" s="548"/>
      <c r="H56" s="496" t="s">
        <v>523</v>
      </c>
      <c r="I56" s="6"/>
      <c r="J56" s="25"/>
      <c r="K56" s="128">
        <f>SUM(K48:K55)</f>
        <v>0</v>
      </c>
      <c r="L56" s="12">
        <v>120</v>
      </c>
      <c r="M56" s="13">
        <v>240</v>
      </c>
    </row>
    <row r="57" spans="1:11" ht="12.75">
      <c r="A57" s="125" t="s">
        <v>77</v>
      </c>
      <c r="B57" s="226" t="s">
        <v>513</v>
      </c>
      <c r="C57" s="220"/>
      <c r="D57" s="220"/>
      <c r="E57" s="221"/>
      <c r="F57" s="228">
        <v>0.6</v>
      </c>
      <c r="G57" s="358" t="s">
        <v>525</v>
      </c>
      <c r="H57" s="535"/>
      <c r="I57" s="535"/>
      <c r="J57" s="536"/>
      <c r="K57" s="188"/>
    </row>
    <row r="58" spans="1:11" ht="12.75" customHeight="1">
      <c r="A58" s="568" t="s">
        <v>3</v>
      </c>
      <c r="B58" s="222" t="s">
        <v>514</v>
      </c>
      <c r="C58" s="219"/>
      <c r="D58" s="219"/>
      <c r="E58" s="227"/>
      <c r="F58" s="229">
        <v>0.3</v>
      </c>
      <c r="G58" s="525" t="s">
        <v>526</v>
      </c>
      <c r="H58" s="537"/>
      <c r="I58" s="537"/>
      <c r="J58" s="538"/>
      <c r="K58" s="127"/>
    </row>
    <row r="59" spans="1:11" ht="12.75">
      <c r="A59" s="568"/>
      <c r="B59" s="247" t="s">
        <v>515</v>
      </c>
      <c r="C59" s="245"/>
      <c r="D59" s="245"/>
      <c r="E59" s="246"/>
      <c r="F59" s="229">
        <v>0.4</v>
      </c>
      <c r="G59" s="525" t="s">
        <v>527</v>
      </c>
      <c r="H59" s="537"/>
      <c r="I59" s="537"/>
      <c r="J59" s="491" t="s">
        <v>528</v>
      </c>
      <c r="K59" s="127"/>
    </row>
    <row r="60" spans="1:11" ht="12.75">
      <c r="A60" s="568"/>
      <c r="B60" s="247" t="s">
        <v>516</v>
      </c>
      <c r="C60" s="245"/>
      <c r="D60" s="245"/>
      <c r="E60" s="246"/>
      <c r="F60" s="229">
        <v>0.1</v>
      </c>
      <c r="G60" s="98" t="s">
        <v>370</v>
      </c>
      <c r="H60" s="16"/>
      <c r="I60" s="16"/>
      <c r="J60" s="192"/>
      <c r="K60" s="189">
        <v>1</v>
      </c>
    </row>
    <row r="61" spans="1:11" ht="12.75">
      <c r="A61" s="568"/>
      <c r="B61" s="247" t="s">
        <v>517</v>
      </c>
      <c r="C61" s="245"/>
      <c r="D61" s="245"/>
      <c r="E61" s="246"/>
      <c r="F61" s="229">
        <v>1.1</v>
      </c>
      <c r="G61" s="98" t="s">
        <v>529</v>
      </c>
      <c r="H61" s="16"/>
      <c r="I61" s="16"/>
      <c r="J61" s="192"/>
      <c r="K61" s="189">
        <v>0.5</v>
      </c>
    </row>
    <row r="62" spans="1:11" ht="12.75">
      <c r="A62" s="568"/>
      <c r="B62" s="389" t="s">
        <v>518</v>
      </c>
      <c r="C62" s="16"/>
      <c r="D62" s="16"/>
      <c r="E62" s="192"/>
      <c r="F62" s="31">
        <v>1.2</v>
      </c>
      <c r="G62" s="98" t="s">
        <v>530</v>
      </c>
      <c r="H62" s="16"/>
      <c r="I62" s="16"/>
      <c r="J62" s="192"/>
      <c r="K62" s="189">
        <v>0.8</v>
      </c>
    </row>
    <row r="63" spans="1:11" ht="12.75">
      <c r="A63" s="568"/>
      <c r="B63" s="98" t="s">
        <v>519</v>
      </c>
      <c r="C63" s="16"/>
      <c r="D63" s="16"/>
      <c r="E63" s="192"/>
      <c r="F63" s="31">
        <v>1</v>
      </c>
      <c r="G63" s="98" t="s">
        <v>531</v>
      </c>
      <c r="H63" s="16"/>
      <c r="I63" s="16"/>
      <c r="J63" s="192"/>
      <c r="K63" s="189">
        <v>1.2</v>
      </c>
    </row>
    <row r="64" spans="1:11" ht="13.5" thickBot="1">
      <c r="A64" s="568"/>
      <c r="B64" s="531" t="s">
        <v>520</v>
      </c>
      <c r="C64" s="531"/>
      <c r="D64" s="531"/>
      <c r="E64" s="531"/>
      <c r="F64" s="34">
        <v>1.8</v>
      </c>
      <c r="G64" s="98" t="s">
        <v>532</v>
      </c>
      <c r="H64" s="6"/>
      <c r="I64" s="6"/>
      <c r="J64" s="25"/>
      <c r="K64" s="390">
        <v>1.6</v>
      </c>
    </row>
    <row r="65" spans="1:13" ht="13.5" thickBot="1">
      <c r="A65" s="126">
        <f>SUM(F65,K65)</f>
        <v>11.6</v>
      </c>
      <c r="B65" s="395" t="s">
        <v>521</v>
      </c>
      <c r="C65" s="395"/>
      <c r="D65" s="395"/>
      <c r="E65" s="395"/>
      <c r="F65" s="52">
        <f>SUM(F57:F64)</f>
        <v>6.5</v>
      </c>
      <c r="G65" s="66"/>
      <c r="H65" s="65"/>
      <c r="I65" s="26"/>
      <c r="J65" s="27"/>
      <c r="K65" s="52">
        <f>SUM(K57:K64)</f>
        <v>5.1</v>
      </c>
      <c r="L65" s="36">
        <v>210</v>
      </c>
      <c r="M65" s="37">
        <v>300</v>
      </c>
    </row>
    <row r="66" spans="1:14" ht="12.75" customHeight="1">
      <c r="A66" s="186" t="s">
        <v>78</v>
      </c>
      <c r="B66" s="147" t="s">
        <v>533</v>
      </c>
      <c r="C66" s="144"/>
      <c r="D66" s="144"/>
      <c r="E66" s="144"/>
      <c r="F66" s="148">
        <v>1</v>
      </c>
      <c r="G66" s="545" t="s">
        <v>542</v>
      </c>
      <c r="H66" s="541"/>
      <c r="I66" s="541"/>
      <c r="J66" s="542"/>
      <c r="K66" s="33"/>
      <c r="L66" s="130"/>
      <c r="M66" s="130"/>
      <c r="N66" s="131"/>
    </row>
    <row r="67" spans="1:14" ht="12.75" customHeight="1">
      <c r="A67" s="574" t="s">
        <v>4</v>
      </c>
      <c r="B67" s="98" t="s">
        <v>534</v>
      </c>
      <c r="C67" s="16"/>
      <c r="D67" s="16"/>
      <c r="E67" s="17"/>
      <c r="F67" s="31">
        <v>0.8</v>
      </c>
      <c r="G67" s="546" t="s">
        <v>543</v>
      </c>
      <c r="H67" s="543"/>
      <c r="I67" s="543"/>
      <c r="J67" s="544"/>
      <c r="K67" s="149"/>
      <c r="N67" s="131"/>
    </row>
    <row r="68" spans="1:14" ht="12.75" customHeight="1">
      <c r="A68" s="574"/>
      <c r="B68" s="98" t="s">
        <v>535</v>
      </c>
      <c r="C68" s="16"/>
      <c r="D68" s="16"/>
      <c r="E68" s="17"/>
      <c r="F68" s="31">
        <v>0.7</v>
      </c>
      <c r="G68" s="546" t="s">
        <v>544</v>
      </c>
      <c r="H68" s="543"/>
      <c r="I68" s="543"/>
      <c r="J68" s="544"/>
      <c r="K68" s="149"/>
      <c r="N68" s="131"/>
    </row>
    <row r="69" spans="1:14" ht="12.75">
      <c r="A69" s="574"/>
      <c r="B69" s="98" t="s">
        <v>536</v>
      </c>
      <c r="C69" s="16"/>
      <c r="D69" s="16"/>
      <c r="E69" s="16"/>
      <c r="F69" s="149">
        <v>1.5</v>
      </c>
      <c r="G69" s="546" t="s">
        <v>545</v>
      </c>
      <c r="H69" s="543"/>
      <c r="I69" s="543"/>
      <c r="J69" s="491" t="s">
        <v>546</v>
      </c>
      <c r="K69" s="149"/>
      <c r="L69" s="130"/>
      <c r="M69" s="130"/>
      <c r="N69" s="131"/>
    </row>
    <row r="70" spans="1:14" ht="12.75">
      <c r="A70" s="574"/>
      <c r="B70" s="98" t="s">
        <v>537</v>
      </c>
      <c r="C70" s="16"/>
      <c r="D70" s="16"/>
      <c r="E70" s="16"/>
      <c r="F70" s="149">
        <v>1.3</v>
      </c>
      <c r="G70" s="98"/>
      <c r="H70" s="16"/>
      <c r="I70" s="16"/>
      <c r="J70" s="192"/>
      <c r="K70" s="149"/>
      <c r="L70" s="130"/>
      <c r="M70" s="130"/>
      <c r="N70" s="131"/>
    </row>
    <row r="71" spans="1:14" ht="12.75">
      <c r="A71" s="574"/>
      <c r="B71" s="98" t="s">
        <v>538</v>
      </c>
      <c r="C71" s="16"/>
      <c r="D71" s="16"/>
      <c r="E71" s="16"/>
      <c r="F71" s="149">
        <v>0.6</v>
      </c>
      <c r="G71" s="98" t="s">
        <v>547</v>
      </c>
      <c r="H71" s="16"/>
      <c r="I71" s="16"/>
      <c r="J71" s="192"/>
      <c r="K71" s="150">
        <v>2</v>
      </c>
      <c r="L71" s="130"/>
      <c r="M71" s="130"/>
      <c r="N71" s="131"/>
    </row>
    <row r="72" spans="1:14" ht="12.75">
      <c r="A72" s="574"/>
      <c r="B72" s="197" t="s">
        <v>539</v>
      </c>
      <c r="C72" s="391"/>
      <c r="D72" s="391"/>
      <c r="E72" s="391"/>
      <c r="F72" s="149">
        <v>0.9</v>
      </c>
      <c r="G72" s="98"/>
      <c r="H72" s="16"/>
      <c r="I72" s="16"/>
      <c r="J72" s="192"/>
      <c r="K72" s="149"/>
      <c r="L72" s="130"/>
      <c r="M72" s="130"/>
      <c r="N72" s="131"/>
    </row>
    <row r="73" spans="1:14" s="57" customFormat="1" ht="12.75" customHeight="1" thickBot="1">
      <c r="A73" s="574"/>
      <c r="B73" s="566" t="s">
        <v>540</v>
      </c>
      <c r="C73" s="566"/>
      <c r="D73" s="566"/>
      <c r="E73" s="567"/>
      <c r="F73" s="392"/>
      <c r="G73" s="98"/>
      <c r="H73" s="6"/>
      <c r="I73" s="6"/>
      <c r="J73" s="25"/>
      <c r="K73" s="396"/>
      <c r="L73" s="393"/>
      <c r="M73" s="393"/>
      <c r="N73" s="394"/>
    </row>
    <row r="74" spans="1:14" ht="12.75" customHeight="1" thickBot="1">
      <c r="A74" s="126">
        <f>SUM(F74,K74)</f>
        <v>8.8</v>
      </c>
      <c r="B74" s="540" t="s">
        <v>541</v>
      </c>
      <c r="C74" s="539"/>
      <c r="D74" s="539"/>
      <c r="E74" s="539"/>
      <c r="F74" s="151">
        <f>SUM(F66:F73)</f>
        <v>6.8</v>
      </c>
      <c r="G74" s="66"/>
      <c r="H74" s="65"/>
      <c r="I74" s="26"/>
      <c r="J74" s="27"/>
      <c r="K74" s="151">
        <f>SUM(K66:K73)</f>
        <v>2</v>
      </c>
      <c r="L74" s="36">
        <v>180</v>
      </c>
      <c r="M74" s="37">
        <v>360</v>
      </c>
      <c r="N74" s="131"/>
    </row>
    <row r="75" spans="1:14" ht="12.75">
      <c r="A75" s="187" t="s">
        <v>79</v>
      </c>
      <c r="B75" s="98" t="s">
        <v>548</v>
      </c>
      <c r="C75" s="16"/>
      <c r="D75" s="16"/>
      <c r="E75" s="276"/>
      <c r="F75" s="188">
        <v>1</v>
      </c>
      <c r="G75" s="145"/>
      <c r="H75" s="144"/>
      <c r="I75" s="144"/>
      <c r="J75" s="144"/>
      <c r="K75" s="148"/>
      <c r="L75" s="130"/>
      <c r="M75" s="130"/>
      <c r="N75" s="131"/>
    </row>
    <row r="76" spans="1:14" ht="12.75" customHeight="1">
      <c r="A76" s="570" t="s">
        <v>170</v>
      </c>
      <c r="B76" s="98" t="s">
        <v>549</v>
      </c>
      <c r="C76" s="16"/>
      <c r="D76" s="16"/>
      <c r="E76" s="192"/>
      <c r="F76" s="189"/>
      <c r="G76" s="97"/>
      <c r="H76" s="271" t="s">
        <v>160</v>
      </c>
      <c r="I76" s="62"/>
      <c r="J76" s="62"/>
      <c r="K76" s="149"/>
      <c r="L76" s="130"/>
      <c r="M76" s="130"/>
      <c r="N76" s="131"/>
    </row>
    <row r="77" spans="1:14" ht="12.75">
      <c r="A77" s="570"/>
      <c r="B77" s="98" t="s">
        <v>550</v>
      </c>
      <c r="C77" s="16"/>
      <c r="D77" s="16"/>
      <c r="E77" s="192"/>
      <c r="F77" s="189">
        <v>1</v>
      </c>
      <c r="G77" s="97"/>
      <c r="H77" s="271" t="s">
        <v>161</v>
      </c>
      <c r="I77" s="62"/>
      <c r="J77" s="62"/>
      <c r="K77" s="149"/>
      <c r="L77" s="130"/>
      <c r="M77" s="130"/>
      <c r="N77" s="131"/>
    </row>
    <row r="78" spans="1:14" ht="12.75">
      <c r="A78" s="570"/>
      <c r="B78" s="98" t="s">
        <v>553</v>
      </c>
      <c r="C78" s="16"/>
      <c r="D78" s="16"/>
      <c r="E78" s="192"/>
      <c r="F78" s="189">
        <v>0.8</v>
      </c>
      <c r="G78" s="97"/>
      <c r="H78" s="62"/>
      <c r="I78" s="62"/>
      <c r="J78" s="62"/>
      <c r="K78" s="149"/>
      <c r="L78" s="130"/>
      <c r="M78" s="130"/>
      <c r="N78" s="131"/>
    </row>
    <row r="79" spans="1:14" ht="12.75">
      <c r="A79" s="570"/>
      <c r="B79" s="98" t="s">
        <v>551</v>
      </c>
      <c r="C79" s="16"/>
      <c r="D79" s="16"/>
      <c r="E79" s="192"/>
      <c r="F79" s="189">
        <v>1</v>
      </c>
      <c r="G79" s="62"/>
      <c r="H79" s="62"/>
      <c r="I79" s="62"/>
      <c r="J79" s="62"/>
      <c r="K79" s="149"/>
      <c r="L79" s="130"/>
      <c r="M79" s="130"/>
      <c r="N79" s="131"/>
    </row>
    <row r="80" spans="1:14" ht="12.75">
      <c r="A80" s="570"/>
      <c r="B80" s="98" t="s">
        <v>552</v>
      </c>
      <c r="C80" s="16"/>
      <c r="D80" s="16"/>
      <c r="E80" s="192"/>
      <c r="F80" s="189">
        <v>1.5</v>
      </c>
      <c r="G80" s="62"/>
      <c r="H80" s="62"/>
      <c r="I80" s="62"/>
      <c r="J80" s="62"/>
      <c r="K80" s="149"/>
      <c r="L80" s="130"/>
      <c r="M80" s="130"/>
      <c r="N80" s="131"/>
    </row>
    <row r="81" spans="1:14" ht="12.75">
      <c r="A81" s="570"/>
      <c r="B81" s="98"/>
      <c r="C81" s="16"/>
      <c r="D81" s="16"/>
      <c r="E81" s="192"/>
      <c r="F81" s="189"/>
      <c r="G81" s="16"/>
      <c r="H81" s="16"/>
      <c r="I81" s="16"/>
      <c r="J81" s="16"/>
      <c r="K81" s="149"/>
      <c r="L81" s="130"/>
      <c r="M81" s="130"/>
      <c r="N81" s="131"/>
    </row>
    <row r="82" spans="1:14" ht="13.5" thickBot="1">
      <c r="A82" s="570"/>
      <c r="B82" s="98"/>
      <c r="C82" s="16"/>
      <c r="D82" s="16"/>
      <c r="E82" s="192"/>
      <c r="F82" s="190"/>
      <c r="G82" s="16"/>
      <c r="H82" s="16"/>
      <c r="I82" s="16"/>
      <c r="J82" s="16"/>
      <c r="K82" s="150"/>
      <c r="L82" s="130"/>
      <c r="M82" s="130"/>
      <c r="N82" s="131"/>
    </row>
    <row r="83" spans="1:14" ht="13.5" thickBot="1">
      <c r="A83" s="126">
        <f>SUM(F83,K83)</f>
        <v>5.3</v>
      </c>
      <c r="B83" s="66"/>
      <c r="C83" s="65"/>
      <c r="D83" s="65"/>
      <c r="E83" s="193"/>
      <c r="F83" s="185">
        <f>SUM(F75:F82)</f>
        <v>5.3</v>
      </c>
      <c r="G83" s="65"/>
      <c r="H83" s="65"/>
      <c r="I83" s="65"/>
      <c r="J83" s="65"/>
      <c r="K83" s="151"/>
      <c r="L83" s="130"/>
      <c r="M83" s="130"/>
      <c r="N83" s="131"/>
    </row>
    <row r="84" spans="1:14" ht="13.5" thickBot="1">
      <c r="A84" s="129"/>
      <c r="B84" s="16"/>
      <c r="C84" s="16"/>
      <c r="D84" s="16"/>
      <c r="E84" s="16"/>
      <c r="F84" s="96"/>
      <c r="G84" s="16"/>
      <c r="H84" s="16"/>
      <c r="I84" s="16"/>
      <c r="J84" s="16"/>
      <c r="K84" s="146">
        <f>SUM(K2,K11,K20,K29,K38,K47,K56,K65,K74,K83,K88)</f>
        <v>34.199999999999996</v>
      </c>
      <c r="L84" s="36">
        <v>120</v>
      </c>
      <c r="M84" s="37" t="s">
        <v>0</v>
      </c>
      <c r="N84" s="131"/>
    </row>
    <row r="85" spans="1:14" ht="12.75" customHeight="1" thickBot="1">
      <c r="A85" s="571"/>
      <c r="B85" s="16"/>
      <c r="C85" s="16"/>
      <c r="D85" s="16"/>
      <c r="E85" s="67"/>
      <c r="F85" s="49">
        <f>SUM(F2,F11,F20,F29,F38,F47,F56,F65,F74,F83)</f>
        <v>50.9</v>
      </c>
      <c r="G85" s="16"/>
      <c r="H85" s="16"/>
      <c r="I85" s="16"/>
      <c r="J85" s="16"/>
      <c r="K85" s="48">
        <f>SUM(F85,K84)</f>
        <v>85.1</v>
      </c>
      <c r="L85" s="143">
        <f>SUM(L11,L20,L29,L38,L47,L56,L65,L74,L84)</f>
        <v>1590</v>
      </c>
      <c r="M85" s="143">
        <f>SUM(M11,M20,M29,M38,M47,M56,M65,M74,M84)</f>
        <v>1920</v>
      </c>
      <c r="N85" s="131"/>
    </row>
    <row r="86" spans="1:14" ht="12.75">
      <c r="A86" s="572"/>
      <c r="B86" s="16"/>
      <c r="C86" s="16"/>
      <c r="D86" s="16"/>
      <c r="E86" s="16"/>
      <c r="F86" s="96"/>
      <c r="G86" s="16"/>
      <c r="H86" s="16"/>
      <c r="I86" s="16"/>
      <c r="J86" s="16"/>
      <c r="K86" s="96"/>
      <c r="L86" s="130"/>
      <c r="M86" s="130"/>
      <c r="N86" s="131"/>
    </row>
    <row r="87" spans="1:14" ht="12.75">
      <c r="A87" s="572"/>
      <c r="B87" s="16"/>
      <c r="C87" s="16"/>
      <c r="D87" s="16"/>
      <c r="E87" s="16"/>
      <c r="F87" s="96"/>
      <c r="G87" s="16"/>
      <c r="H87" s="16"/>
      <c r="I87" s="16"/>
      <c r="J87" s="16"/>
      <c r="K87" s="96"/>
      <c r="L87" s="130"/>
      <c r="M87" s="130"/>
      <c r="N87" s="131"/>
    </row>
    <row r="88" spans="1:14" ht="12.75">
      <c r="A88" s="132"/>
      <c r="B88" s="16"/>
      <c r="C88" s="16"/>
      <c r="D88" s="16"/>
      <c r="E88" s="16"/>
      <c r="F88" s="96"/>
      <c r="G88" s="16"/>
      <c r="H88" s="16"/>
      <c r="I88" s="16"/>
      <c r="J88" s="16"/>
      <c r="K88" s="67"/>
      <c r="L88" s="130"/>
      <c r="M88" s="130"/>
      <c r="N88" s="131"/>
    </row>
    <row r="89" spans="1:13" ht="12.75">
      <c r="A89" s="17"/>
      <c r="B89" s="17"/>
      <c r="C89" s="17"/>
      <c r="D89" s="17"/>
      <c r="E89" s="17"/>
      <c r="F89" s="7"/>
      <c r="G89" s="17"/>
      <c r="H89" s="17"/>
      <c r="I89" s="17"/>
      <c r="J89" s="17"/>
      <c r="K89" s="7"/>
      <c r="L89" s="35"/>
      <c r="M89" s="35"/>
    </row>
    <row r="90" spans="1:5" ht="12.75">
      <c r="A90" s="10"/>
      <c r="B90" s="17"/>
      <c r="C90" s="17"/>
      <c r="D90" s="17"/>
      <c r="E90" s="47"/>
    </row>
    <row r="91" spans="1:5" ht="12.75">
      <c r="A91" s="45"/>
      <c r="B91" s="17"/>
      <c r="C91" s="17"/>
      <c r="D91" s="17"/>
      <c r="E91" s="17"/>
    </row>
    <row r="92" spans="1:13" ht="12.75">
      <c r="A92" s="10"/>
      <c r="B92" s="17"/>
      <c r="C92" s="17"/>
      <c r="D92" s="17"/>
      <c r="E92" s="17"/>
      <c r="F92" s="46"/>
      <c r="G92" s="10"/>
      <c r="H92" s="10"/>
      <c r="I92" s="10"/>
      <c r="J92" s="47"/>
      <c r="K92" s="60"/>
      <c r="L92" s="61"/>
      <c r="M92" s="61"/>
    </row>
    <row r="93" spans="1:13" ht="12.75">
      <c r="A93" s="10"/>
      <c r="B93" s="17"/>
      <c r="C93" s="17"/>
      <c r="D93" s="17"/>
      <c r="E93" s="17"/>
      <c r="F93" s="46"/>
      <c r="G93" s="10"/>
      <c r="H93" s="10"/>
      <c r="I93" s="10"/>
      <c r="J93" s="47"/>
      <c r="K93" s="60"/>
      <c r="L93" s="61"/>
      <c r="M93" s="61"/>
    </row>
    <row r="94" spans="1:10" ht="12.75">
      <c r="A94" s="17"/>
      <c r="B94" s="17"/>
      <c r="C94" s="17"/>
      <c r="D94" s="17"/>
      <c r="E94" s="17"/>
      <c r="F94" s="7"/>
      <c r="G94" s="17"/>
      <c r="H94" s="17"/>
      <c r="I94" s="17"/>
      <c r="J94" s="17"/>
    </row>
    <row r="95" spans="2:9" ht="15">
      <c r="B95" s="59"/>
      <c r="C95" s="18"/>
      <c r="D95" s="18"/>
      <c r="E95" s="18"/>
      <c r="F95" s="19"/>
      <c r="G95" s="18"/>
      <c r="H95" s="18"/>
      <c r="I95" s="18"/>
    </row>
    <row r="96" spans="2:9" ht="12.75" customHeight="1">
      <c r="B96" s="18"/>
      <c r="C96" s="18"/>
      <c r="D96" s="18"/>
      <c r="E96" s="18"/>
      <c r="F96" s="19"/>
      <c r="G96" s="18"/>
      <c r="H96" s="18"/>
      <c r="I96" s="18"/>
    </row>
    <row r="97" spans="3:14" ht="12.75">
      <c r="C97" s="54"/>
      <c r="D97" s="54"/>
      <c r="E97" s="54"/>
      <c r="F97" s="54"/>
      <c r="G97" s="54"/>
      <c r="H97" s="54"/>
      <c r="I97" s="54"/>
      <c r="J97" s="54"/>
      <c r="K97" s="54"/>
      <c r="L97" s="55"/>
      <c r="M97" s="561"/>
      <c r="N97" s="562"/>
    </row>
    <row r="98" spans="3:14" ht="12.75">
      <c r="C98" s="54"/>
      <c r="D98" s="54"/>
      <c r="E98" s="54"/>
      <c r="F98" s="54"/>
      <c r="G98" s="54"/>
      <c r="H98" s="54"/>
      <c r="I98" s="54"/>
      <c r="J98" s="54"/>
      <c r="K98" s="54"/>
      <c r="L98" s="55"/>
      <c r="M98" s="561"/>
      <c r="N98" s="562"/>
    </row>
    <row r="99" spans="3:14" ht="12.75">
      <c r="C99" s="54"/>
      <c r="D99" s="54"/>
      <c r="E99" s="54"/>
      <c r="F99" s="54"/>
      <c r="G99" s="54"/>
      <c r="H99" s="54"/>
      <c r="I99" s="54"/>
      <c r="J99" s="54"/>
      <c r="K99" s="54"/>
      <c r="L99" s="55"/>
      <c r="M99" s="561"/>
      <c r="N99" s="562"/>
    </row>
    <row r="100" spans="1:14" s="17" customFormat="1" ht="12.75">
      <c r="A100"/>
      <c r="B100"/>
      <c r="C100" s="54"/>
      <c r="D100" s="54"/>
      <c r="E100" s="54"/>
      <c r="F100" s="54"/>
      <c r="G100" s="54"/>
      <c r="H100" s="54"/>
      <c r="I100" s="54"/>
      <c r="J100" s="54"/>
      <c r="K100" s="54"/>
      <c r="L100" s="55"/>
      <c r="M100" s="561"/>
      <c r="N100" s="562"/>
    </row>
    <row r="101" spans="3:14" ht="12.75">
      <c r="C101" s="54"/>
      <c r="D101" s="54"/>
      <c r="E101" s="54"/>
      <c r="F101" s="56"/>
      <c r="G101" s="54"/>
      <c r="H101" s="54"/>
      <c r="I101" s="54"/>
      <c r="J101" s="54"/>
      <c r="K101" s="54"/>
      <c r="L101" s="55"/>
      <c r="M101" s="576"/>
      <c r="N101" s="577"/>
    </row>
    <row r="103" ht="15">
      <c r="B103" s="59"/>
    </row>
    <row r="105" spans="3:10" ht="12.75">
      <c r="C105" s="57"/>
      <c r="D105" s="53"/>
      <c r="E105" s="53"/>
      <c r="F105" s="53"/>
      <c r="G105" s="53"/>
      <c r="H105" s="53"/>
      <c r="I105" s="561"/>
      <c r="J105" s="562"/>
    </row>
    <row r="106" spans="3:10" ht="12.75">
      <c r="C106" s="58"/>
      <c r="D106" s="53"/>
      <c r="E106" s="53"/>
      <c r="F106" s="53"/>
      <c r="G106" s="53"/>
      <c r="H106" s="53"/>
      <c r="I106" s="561"/>
      <c r="J106" s="562"/>
    </row>
    <row r="107" spans="3:10" ht="12.75">
      <c r="C107" s="58"/>
      <c r="D107" s="53"/>
      <c r="E107" s="53"/>
      <c r="F107" s="53"/>
      <c r="G107" s="53"/>
      <c r="H107" s="53"/>
      <c r="I107" s="561"/>
      <c r="J107" s="562"/>
    </row>
    <row r="108" spans="3:10" ht="12.75">
      <c r="C108" s="58"/>
      <c r="D108" s="53"/>
      <c r="E108" s="53"/>
      <c r="F108" s="53"/>
      <c r="G108" s="53"/>
      <c r="H108" s="53"/>
      <c r="I108" s="561"/>
      <c r="J108" s="562"/>
    </row>
    <row r="109" spans="3:10" ht="12.75">
      <c r="C109" s="58"/>
      <c r="D109" s="53"/>
      <c r="E109" s="53"/>
      <c r="F109" s="53"/>
      <c r="G109" s="53"/>
      <c r="H109" s="53"/>
      <c r="I109" s="561"/>
      <c r="J109" s="562"/>
    </row>
  </sheetData>
  <sheetProtection/>
  <mergeCells count="27">
    <mergeCell ref="M97:N97"/>
    <mergeCell ref="M98:N98"/>
    <mergeCell ref="A67:A73"/>
    <mergeCell ref="A49:A55"/>
    <mergeCell ref="I108:J108"/>
    <mergeCell ref="I109:J109"/>
    <mergeCell ref="M101:N101"/>
    <mergeCell ref="I105:J105"/>
    <mergeCell ref="I106:J106"/>
    <mergeCell ref="I107:J107"/>
    <mergeCell ref="M99:N99"/>
    <mergeCell ref="G40:J40"/>
    <mergeCell ref="B73:E73"/>
    <mergeCell ref="A58:A64"/>
    <mergeCell ref="A4:A10"/>
    <mergeCell ref="M100:N100"/>
    <mergeCell ref="A76:A82"/>
    <mergeCell ref="A85:A87"/>
    <mergeCell ref="A13:A19"/>
    <mergeCell ref="A22:A28"/>
    <mergeCell ref="G55:G56"/>
    <mergeCell ref="L1:L2"/>
    <mergeCell ref="M1:M2"/>
    <mergeCell ref="B2:J2"/>
    <mergeCell ref="A31:A37"/>
    <mergeCell ref="A40:A46"/>
    <mergeCell ref="G49:J50"/>
  </mergeCells>
  <printOptions/>
  <pageMargins left="0" right="0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13" sqref="I13"/>
    </sheetView>
  </sheetViews>
  <sheetFormatPr defaultColWidth="9.140625" defaultRowHeight="12.75"/>
  <cols>
    <col min="3" max="3" width="13.140625" style="0" customWidth="1"/>
    <col min="4" max="4" width="8.7109375" style="57" customWidth="1"/>
    <col min="6" max="6" width="8.7109375" style="257" customWidth="1"/>
    <col min="7" max="7" width="8.7109375" style="57" customWidth="1"/>
  </cols>
  <sheetData>
    <row r="1" spans="1:9" ht="14.25">
      <c r="A1" s="76"/>
      <c r="B1" s="76"/>
      <c r="F1" s="252"/>
      <c r="G1" s="249"/>
      <c r="H1" s="93"/>
      <c r="I1" s="120"/>
    </row>
    <row r="2" spans="1:9" ht="14.25">
      <c r="A2" s="76"/>
      <c r="B2" s="578" t="s">
        <v>399</v>
      </c>
      <c r="C2" s="579"/>
      <c r="D2" s="579"/>
      <c r="E2" s="579"/>
      <c r="F2" s="579"/>
      <c r="G2" s="580"/>
      <c r="H2" s="92"/>
      <c r="I2" s="120"/>
    </row>
    <row r="3" spans="1:9" ht="14.25">
      <c r="A3" s="76"/>
      <c r="B3" s="581"/>
      <c r="C3" s="582"/>
      <c r="D3" s="582"/>
      <c r="E3" s="582"/>
      <c r="F3" s="582"/>
      <c r="G3" s="583"/>
      <c r="H3" s="92"/>
      <c r="I3" s="120"/>
    </row>
    <row r="4" spans="1:9" ht="14.25">
      <c r="A4" s="76"/>
      <c r="B4" s="76"/>
      <c r="F4" s="252"/>
      <c r="G4" s="249"/>
      <c r="H4" s="93"/>
      <c r="I4" s="120"/>
    </row>
    <row r="5" spans="1:9" ht="15">
      <c r="A5" s="199" t="s">
        <v>68</v>
      </c>
      <c r="B5" s="199"/>
      <c r="C5" s="262" t="s">
        <v>299</v>
      </c>
      <c r="D5" s="196" t="s">
        <v>295</v>
      </c>
      <c r="E5" s="201"/>
      <c r="F5" s="261">
        <v>2615</v>
      </c>
      <c r="G5" s="250" t="s">
        <v>60</v>
      </c>
      <c r="H5" s="116"/>
      <c r="I5" s="120"/>
    </row>
    <row r="6" spans="1:9" ht="15">
      <c r="A6" s="199" t="s">
        <v>69</v>
      </c>
      <c r="B6" s="199"/>
      <c r="C6" s="404" t="s">
        <v>390</v>
      </c>
      <c r="D6" s="405" t="s">
        <v>391</v>
      </c>
      <c r="E6" s="202"/>
      <c r="F6" s="263">
        <v>2575</v>
      </c>
      <c r="G6" s="250" t="s">
        <v>60</v>
      </c>
      <c r="H6" s="116"/>
      <c r="I6" s="120"/>
    </row>
    <row r="7" spans="1:9" ht="15">
      <c r="A7" s="199" t="s">
        <v>70</v>
      </c>
      <c r="B7" s="199"/>
      <c r="C7" s="200" t="s">
        <v>441</v>
      </c>
      <c r="D7" s="406" t="s">
        <v>65</v>
      </c>
      <c r="E7" s="202"/>
      <c r="F7" s="263">
        <v>2550</v>
      </c>
      <c r="G7" s="250" t="s">
        <v>60</v>
      </c>
      <c r="H7" s="116"/>
      <c r="I7" s="120"/>
    </row>
    <row r="8" spans="1:9" ht="14.25">
      <c r="A8" s="76" t="s">
        <v>71</v>
      </c>
      <c r="B8" s="76"/>
      <c r="C8" s="83" t="s">
        <v>384</v>
      </c>
      <c r="D8" s="164" t="s">
        <v>385</v>
      </c>
      <c r="E8" s="113"/>
      <c r="F8" s="253">
        <v>2550</v>
      </c>
      <c r="G8" s="251" t="s">
        <v>60</v>
      </c>
      <c r="H8" s="116"/>
      <c r="I8" s="120"/>
    </row>
    <row r="9" spans="1:9" ht="15">
      <c r="A9" s="76" t="s">
        <v>72</v>
      </c>
      <c r="B9" s="199"/>
      <c r="C9" s="402" t="s">
        <v>392</v>
      </c>
      <c r="D9" s="401" t="s">
        <v>383</v>
      </c>
      <c r="E9" s="73"/>
      <c r="F9" s="254">
        <v>2470</v>
      </c>
      <c r="G9" s="251" t="s">
        <v>60</v>
      </c>
      <c r="H9" s="116"/>
      <c r="I9" s="120"/>
    </row>
    <row r="10" spans="1:9" ht="15">
      <c r="A10" s="76" t="s">
        <v>73</v>
      </c>
      <c r="B10" s="199"/>
      <c r="C10" s="82" t="s">
        <v>298</v>
      </c>
      <c r="D10" s="259" t="s">
        <v>244</v>
      </c>
      <c r="E10" s="73"/>
      <c r="F10" s="254">
        <v>2458</v>
      </c>
      <c r="G10" s="251" t="s">
        <v>60</v>
      </c>
      <c r="H10" s="116"/>
      <c r="I10" s="120"/>
    </row>
    <row r="11" spans="1:9" ht="15">
      <c r="A11" s="76" t="s">
        <v>74</v>
      </c>
      <c r="B11" s="199"/>
      <c r="C11" s="82" t="s">
        <v>398</v>
      </c>
      <c r="D11" s="259" t="s">
        <v>81</v>
      </c>
      <c r="E11" s="73"/>
      <c r="F11" s="254">
        <v>2456</v>
      </c>
      <c r="G11" s="251" t="s">
        <v>60</v>
      </c>
      <c r="H11" s="116"/>
      <c r="I11" s="120"/>
    </row>
    <row r="12" spans="1:9" ht="15">
      <c r="A12" s="76" t="s">
        <v>75</v>
      </c>
      <c r="B12" s="199"/>
      <c r="C12" s="88" t="s">
        <v>300</v>
      </c>
      <c r="D12" s="259" t="s">
        <v>29</v>
      </c>
      <c r="E12" s="73" t="s">
        <v>0</v>
      </c>
      <c r="F12" s="254">
        <v>2454</v>
      </c>
      <c r="G12" s="251" t="s">
        <v>60</v>
      </c>
      <c r="H12" s="116"/>
      <c r="I12" s="120"/>
    </row>
    <row r="13" spans="1:9" ht="15">
      <c r="A13" s="76" t="s">
        <v>76</v>
      </c>
      <c r="B13" s="199"/>
      <c r="C13" s="136" t="s">
        <v>386</v>
      </c>
      <c r="D13" s="112" t="s">
        <v>387</v>
      </c>
      <c r="E13" s="113"/>
      <c r="F13" s="253">
        <v>2420</v>
      </c>
      <c r="G13" s="251" t="s">
        <v>60</v>
      </c>
      <c r="H13" s="116"/>
      <c r="I13" s="120"/>
    </row>
    <row r="14" spans="1:9" ht="15">
      <c r="A14" s="76" t="s">
        <v>10</v>
      </c>
      <c r="B14" s="199"/>
      <c r="C14" s="402" t="s">
        <v>308</v>
      </c>
      <c r="D14" s="403" t="s">
        <v>294</v>
      </c>
      <c r="E14" s="113"/>
      <c r="F14" s="253">
        <v>2420</v>
      </c>
      <c r="G14" s="251" t="s">
        <v>60</v>
      </c>
      <c r="H14" s="116"/>
      <c r="I14" s="120"/>
    </row>
    <row r="15" spans="1:9" ht="14.25">
      <c r="A15" s="76" t="s">
        <v>11</v>
      </c>
      <c r="B15" s="117"/>
      <c r="C15" s="198" t="s">
        <v>400</v>
      </c>
      <c r="D15" s="112" t="s">
        <v>401</v>
      </c>
      <c r="E15" s="113"/>
      <c r="F15" s="253">
        <v>2345</v>
      </c>
      <c r="G15" s="251" t="s">
        <v>60</v>
      </c>
      <c r="H15" s="116"/>
      <c r="I15" s="120"/>
    </row>
    <row r="16" spans="1:9" ht="15">
      <c r="A16" s="76" t="s">
        <v>12</v>
      </c>
      <c r="B16" s="199" t="s">
        <v>68</v>
      </c>
      <c r="C16" s="200" t="s">
        <v>393</v>
      </c>
      <c r="D16" s="407" t="s">
        <v>119</v>
      </c>
      <c r="E16" s="201"/>
      <c r="F16" s="261">
        <v>2340</v>
      </c>
      <c r="G16" s="250" t="s">
        <v>60</v>
      </c>
      <c r="H16" s="116"/>
      <c r="I16" s="120"/>
    </row>
    <row r="17" spans="1:9" ht="15">
      <c r="A17" s="76" t="s">
        <v>13</v>
      </c>
      <c r="B17" s="199" t="s">
        <v>69</v>
      </c>
      <c r="C17" s="204" t="s">
        <v>296</v>
      </c>
      <c r="D17" s="407" t="s">
        <v>45</v>
      </c>
      <c r="E17" s="408"/>
      <c r="F17" s="409">
        <v>2338</v>
      </c>
      <c r="G17" s="250" t="s">
        <v>60</v>
      </c>
      <c r="H17" s="116"/>
      <c r="I17" s="120"/>
    </row>
    <row r="18" spans="1:9" ht="14.25">
      <c r="A18" s="117" t="s">
        <v>14</v>
      </c>
      <c r="B18" s="117"/>
      <c r="C18" s="82" t="s">
        <v>394</v>
      </c>
      <c r="D18" s="259" t="s">
        <v>395</v>
      </c>
      <c r="E18" s="70"/>
      <c r="F18" s="256">
        <v>2336</v>
      </c>
      <c r="G18" s="251" t="s">
        <v>60</v>
      </c>
      <c r="H18" s="116"/>
      <c r="I18" s="120"/>
    </row>
    <row r="19" spans="1:9" ht="15">
      <c r="A19" s="117" t="s">
        <v>15</v>
      </c>
      <c r="B19" s="199" t="s">
        <v>70</v>
      </c>
      <c r="C19" s="115" t="s">
        <v>396</v>
      </c>
      <c r="D19" s="205" t="s">
        <v>397</v>
      </c>
      <c r="E19" s="408"/>
      <c r="F19" s="409">
        <v>2334</v>
      </c>
      <c r="G19" s="250" t="s">
        <v>60</v>
      </c>
      <c r="H19" s="116"/>
      <c r="I19" s="120"/>
    </row>
    <row r="20" spans="1:9" ht="14.25">
      <c r="A20" s="76" t="s">
        <v>16</v>
      </c>
      <c r="B20" s="117"/>
      <c r="C20" s="83" t="s">
        <v>388</v>
      </c>
      <c r="D20" s="259" t="s">
        <v>389</v>
      </c>
      <c r="E20" s="70"/>
      <c r="F20" s="256">
        <v>2320</v>
      </c>
      <c r="G20" s="251" t="s">
        <v>60</v>
      </c>
      <c r="H20" s="116"/>
      <c r="I20" s="120"/>
    </row>
    <row r="21" spans="1:9" ht="14.25">
      <c r="A21" s="76" t="s">
        <v>17</v>
      </c>
      <c r="B21" s="117" t="s">
        <v>71</v>
      </c>
      <c r="C21" s="198" t="s">
        <v>376</v>
      </c>
      <c r="D21" s="164" t="s">
        <v>377</v>
      </c>
      <c r="E21" s="121"/>
      <c r="F21" s="255">
        <v>2300</v>
      </c>
      <c r="G21" s="251" t="s">
        <v>60</v>
      </c>
      <c r="H21" s="116"/>
      <c r="I21" s="120"/>
    </row>
    <row r="22" spans="1:9" ht="14.25">
      <c r="A22" s="76" t="s">
        <v>18</v>
      </c>
      <c r="B22" s="117" t="s">
        <v>72</v>
      </c>
      <c r="C22" s="88" t="s">
        <v>380</v>
      </c>
      <c r="D22" s="112" t="s">
        <v>100</v>
      </c>
      <c r="E22" s="121"/>
      <c r="F22" s="255">
        <v>2175</v>
      </c>
      <c r="G22" s="251" t="s">
        <v>60</v>
      </c>
      <c r="H22" s="116"/>
      <c r="I22" s="120"/>
    </row>
    <row r="23" spans="1:9" ht="14.25">
      <c r="A23" s="76" t="s">
        <v>1</v>
      </c>
      <c r="B23" s="117" t="s">
        <v>73</v>
      </c>
      <c r="C23" s="82" t="s">
        <v>379</v>
      </c>
      <c r="D23" s="164" t="s">
        <v>47</v>
      </c>
      <c r="E23" s="121"/>
      <c r="F23" s="255">
        <v>2173</v>
      </c>
      <c r="G23" s="251" t="s">
        <v>60</v>
      </c>
      <c r="H23" s="116"/>
      <c r="I23" s="120"/>
    </row>
    <row r="24" spans="1:9" ht="14.25">
      <c r="A24" s="76" t="s">
        <v>77</v>
      </c>
      <c r="B24" s="117" t="s">
        <v>74</v>
      </c>
      <c r="C24" s="82" t="s">
        <v>382</v>
      </c>
      <c r="D24" s="164" t="s">
        <v>100</v>
      </c>
      <c r="E24" s="121"/>
      <c r="F24" s="255">
        <v>2120</v>
      </c>
      <c r="G24" s="251" t="s">
        <v>60</v>
      </c>
      <c r="H24" s="116"/>
      <c r="I24" s="120"/>
    </row>
    <row r="25" spans="1:9" ht="14.25">
      <c r="A25" s="117" t="s">
        <v>0</v>
      </c>
      <c r="B25" s="117"/>
      <c r="G25" s="251" t="s">
        <v>0</v>
      </c>
      <c r="H25" s="116"/>
      <c r="I25" s="120"/>
    </row>
    <row r="26" spans="1:9" ht="14.25">
      <c r="A26" s="76"/>
      <c r="B26" s="117"/>
      <c r="C26" s="83"/>
      <c r="D26" s="259"/>
      <c r="E26" s="70"/>
      <c r="F26" s="256"/>
      <c r="G26" s="251"/>
      <c r="H26" s="116"/>
      <c r="I26" s="120"/>
    </row>
    <row r="27" spans="1:9" ht="14.25">
      <c r="A27" s="76"/>
      <c r="B27" s="117"/>
      <c r="C27" s="198"/>
      <c r="D27" s="258"/>
      <c r="E27" s="121"/>
      <c r="F27" s="255"/>
      <c r="G27" s="251"/>
      <c r="H27" s="116"/>
      <c r="I27" s="120"/>
    </row>
    <row r="28" spans="1:9" ht="14.25">
      <c r="A28" s="76"/>
      <c r="B28" s="117"/>
      <c r="C28" s="82"/>
      <c r="D28" s="259"/>
      <c r="E28" s="70"/>
      <c r="F28" s="256"/>
      <c r="G28" s="251"/>
      <c r="H28" s="116"/>
      <c r="I28" s="120"/>
    </row>
    <row r="29" spans="1:9" ht="14.25">
      <c r="A29" s="76"/>
      <c r="B29" s="117"/>
      <c r="C29" s="198"/>
      <c r="D29" s="259"/>
      <c r="E29" s="73"/>
      <c r="F29" s="254"/>
      <c r="G29" s="251"/>
      <c r="H29" s="116"/>
      <c r="I29" s="120"/>
    </row>
    <row r="30" spans="1:9" ht="14.25">
      <c r="A30" s="117"/>
      <c r="B30" s="117"/>
      <c r="C30" s="82"/>
      <c r="D30" s="259"/>
      <c r="E30" s="73"/>
      <c r="F30" s="254"/>
      <c r="G30" s="251"/>
      <c r="H30" s="116"/>
      <c r="I30" s="120"/>
    </row>
    <row r="31" spans="1:9" ht="14.25">
      <c r="A31" s="117"/>
      <c r="B31" s="117"/>
      <c r="C31" s="136"/>
      <c r="D31" s="258"/>
      <c r="E31" s="113"/>
      <c r="F31" s="253"/>
      <c r="G31" s="251"/>
      <c r="H31" s="116"/>
      <c r="I31" s="120"/>
    </row>
    <row r="32" spans="1:9" ht="14.25">
      <c r="A32" s="117"/>
      <c r="B32" s="117"/>
      <c r="C32" s="136"/>
      <c r="D32" s="258"/>
      <c r="E32" s="113"/>
      <c r="F32" s="253"/>
      <c r="G32" s="251"/>
      <c r="H32" s="116"/>
      <c r="I32" s="120"/>
    </row>
    <row r="33" spans="1:9" ht="15">
      <c r="A33" s="117"/>
      <c r="B33" s="117"/>
      <c r="C33" s="115"/>
      <c r="D33" s="260"/>
      <c r="E33" s="113"/>
      <c r="F33" s="253"/>
      <c r="G33" s="249"/>
      <c r="H33" s="116"/>
      <c r="I33" s="120"/>
    </row>
  </sheetData>
  <sheetProtection/>
  <mergeCells count="1">
    <mergeCell ref="B2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34"/>
  <sheetViews>
    <sheetView zoomScalePageLayoutView="0" workbookViewId="0" topLeftCell="A1">
      <selection activeCell="T10" sqref="T10"/>
    </sheetView>
  </sheetViews>
  <sheetFormatPr defaultColWidth="9.140625" defaultRowHeight="12.75"/>
  <cols>
    <col min="1" max="1" width="5.28125" style="75" customWidth="1"/>
    <col min="2" max="2" width="13.140625" style="0" customWidth="1"/>
    <col min="4" max="4" width="7.140625" style="278" customWidth="1"/>
    <col min="5" max="5" width="4.57421875" style="279" customWidth="1"/>
    <col min="6" max="6" width="7.140625" style="278" customWidth="1"/>
    <col min="7" max="7" width="7.140625" style="284" customWidth="1"/>
    <col min="8" max="8" width="3.57421875" style="286" customWidth="1"/>
    <col min="9" max="9" width="7.140625" style="278" customWidth="1"/>
    <col min="10" max="10" width="7.140625" style="284" customWidth="1"/>
    <col min="11" max="11" width="3.57421875" style="286" customWidth="1"/>
    <col min="12" max="12" width="7.140625" style="278" customWidth="1"/>
    <col min="13" max="13" width="7.140625" style="284" customWidth="1"/>
    <col min="14" max="14" width="3.57421875" style="286" customWidth="1"/>
    <col min="15" max="15" width="7.140625" style="278" customWidth="1"/>
    <col min="16" max="16" width="7.140625" style="284" customWidth="1"/>
    <col min="17" max="17" width="3.57421875" style="288" customWidth="1"/>
    <col min="18" max="18" width="7.140625" style="285" customWidth="1"/>
    <col min="19" max="25" width="7.140625" style="278" customWidth="1"/>
    <col min="26" max="27" width="6.57421875" style="99" customWidth="1"/>
    <col min="28" max="44" width="6.57421875" style="277" customWidth="1"/>
  </cols>
  <sheetData>
    <row r="1" ht="9.75" customHeight="1"/>
    <row r="2" spans="2:16" ht="9.75" customHeight="1">
      <c r="B2" s="594" t="s">
        <v>403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6"/>
    </row>
    <row r="3" spans="2:16" ht="9.75" customHeight="1">
      <c r="B3" s="597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9"/>
    </row>
    <row r="4" ht="9.75" customHeight="1" thickBot="1"/>
    <row r="5" spans="1:18" s="287" customFormat="1" ht="18" customHeight="1" thickBot="1">
      <c r="A5" s="289"/>
      <c r="B5" s="289"/>
      <c r="C5" s="289"/>
      <c r="D5" s="584" t="s">
        <v>319</v>
      </c>
      <c r="E5" s="585"/>
      <c r="F5" s="340">
        <v>1000</v>
      </c>
      <c r="G5" s="586" t="s">
        <v>318</v>
      </c>
      <c r="H5" s="587"/>
      <c r="I5" s="340">
        <v>1500</v>
      </c>
      <c r="J5" s="588" t="s">
        <v>317</v>
      </c>
      <c r="K5" s="589"/>
      <c r="L5" s="340">
        <v>2000</v>
      </c>
      <c r="M5" s="590" t="s">
        <v>316</v>
      </c>
      <c r="N5" s="591"/>
      <c r="O5" s="340">
        <v>2500</v>
      </c>
      <c r="P5" s="592" t="s">
        <v>320</v>
      </c>
      <c r="Q5" s="593"/>
      <c r="R5" s="341" t="s">
        <v>321</v>
      </c>
    </row>
    <row r="6" spans="1:44" s="283" customFormat="1" ht="16.5" customHeight="1" thickTop="1">
      <c r="A6" s="294" t="s">
        <v>68</v>
      </c>
      <c r="B6" s="410" t="s">
        <v>299</v>
      </c>
      <c r="C6" s="398" t="s">
        <v>295</v>
      </c>
      <c r="D6" s="333">
        <v>0.004009259259259259</v>
      </c>
      <c r="E6" s="334" t="s">
        <v>68</v>
      </c>
      <c r="F6" s="312">
        <v>0.008030092592592592</v>
      </c>
      <c r="G6" s="335">
        <f aca="true" t="shared" si="0" ref="G6:G18">SUM(F6-D6)</f>
        <v>0.004020833333333333</v>
      </c>
      <c r="H6" s="336" t="s">
        <v>68</v>
      </c>
      <c r="I6" s="312">
        <v>0.012023148148148149</v>
      </c>
      <c r="J6" s="335">
        <f aca="true" t="shared" si="1" ref="J6:J18">SUM(I6-F6)</f>
        <v>0.003993055555555557</v>
      </c>
      <c r="K6" s="337" t="s">
        <v>69</v>
      </c>
      <c r="L6" s="312">
        <v>0.015967592592592592</v>
      </c>
      <c r="M6" s="335">
        <f aca="true" t="shared" si="2" ref="M6:M18">SUM(L6-I6)</f>
        <v>0.003944444444444443</v>
      </c>
      <c r="N6" s="338" t="s">
        <v>68</v>
      </c>
      <c r="O6" s="312">
        <v>0.02002777777777778</v>
      </c>
      <c r="P6" s="335">
        <f>SUM(O6-L6)</f>
        <v>0.0040601851851851875</v>
      </c>
      <c r="Q6" s="415" t="s">
        <v>68</v>
      </c>
      <c r="R6" s="339">
        <v>2615</v>
      </c>
      <c r="S6" s="280"/>
      <c r="T6" s="280"/>
      <c r="U6" s="280"/>
      <c r="V6" s="280"/>
      <c r="W6" s="280"/>
      <c r="X6" s="280"/>
      <c r="Y6" s="280"/>
      <c r="Z6" s="281"/>
      <c r="AA6" s="281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</row>
    <row r="7" spans="1:44" s="283" customFormat="1" ht="16.5" customHeight="1">
      <c r="A7" s="295" t="s">
        <v>69</v>
      </c>
      <c r="B7" s="298" t="s">
        <v>390</v>
      </c>
      <c r="C7" s="299" t="s">
        <v>391</v>
      </c>
      <c r="D7" s="305">
        <v>0.00403587962962963</v>
      </c>
      <c r="E7" s="315" t="s">
        <v>69</v>
      </c>
      <c r="F7" s="290">
        <v>0.00805787037037037</v>
      </c>
      <c r="G7" s="309">
        <f t="shared" si="0"/>
        <v>0.00402199074074074</v>
      </c>
      <c r="H7" s="318" t="s">
        <v>69</v>
      </c>
      <c r="I7" s="290">
        <v>0.01204050925925926</v>
      </c>
      <c r="J7" s="309">
        <f t="shared" si="1"/>
        <v>0.00398263888888889</v>
      </c>
      <c r="K7" s="321" t="s">
        <v>68</v>
      </c>
      <c r="L7" s="290">
        <v>0.01612152777777778</v>
      </c>
      <c r="M7" s="309">
        <f t="shared" si="2"/>
        <v>0.00408101851851852</v>
      </c>
      <c r="N7" s="323" t="s">
        <v>69</v>
      </c>
      <c r="O7" s="290">
        <v>0.020278935185185188</v>
      </c>
      <c r="P7" s="309">
        <f>SUM(O7-L7)</f>
        <v>0.004157407407407408</v>
      </c>
      <c r="Q7" s="416" t="s">
        <v>69</v>
      </c>
      <c r="R7" s="326">
        <v>2575</v>
      </c>
      <c r="S7" s="280"/>
      <c r="T7" s="280"/>
      <c r="U7" s="280"/>
      <c r="V7" s="280"/>
      <c r="W7" s="280"/>
      <c r="X7" s="280"/>
      <c r="Y7" s="280"/>
      <c r="Z7" s="281"/>
      <c r="AA7" s="281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</row>
    <row r="8" spans="1:44" s="283" customFormat="1" ht="16.5" customHeight="1">
      <c r="A8" s="295" t="s">
        <v>70</v>
      </c>
      <c r="B8" s="399" t="s">
        <v>384</v>
      </c>
      <c r="C8" s="301" t="s">
        <v>385</v>
      </c>
      <c r="D8" s="305">
        <v>0.004126157407407407</v>
      </c>
      <c r="E8" s="315" t="s">
        <v>72</v>
      </c>
      <c r="F8" s="290">
        <v>0.008200231481481482</v>
      </c>
      <c r="G8" s="309">
        <f t="shared" si="0"/>
        <v>0.004074074074074075</v>
      </c>
      <c r="H8" s="318" t="s">
        <v>70</v>
      </c>
      <c r="I8" s="290">
        <v>0.012281249999999999</v>
      </c>
      <c r="J8" s="309">
        <f t="shared" si="1"/>
        <v>0.004081018518518517</v>
      </c>
      <c r="K8" s="321" t="s">
        <v>71</v>
      </c>
      <c r="L8" s="290">
        <v>0.016380787037037037</v>
      </c>
      <c r="M8" s="309">
        <f t="shared" si="2"/>
        <v>0.004099537037037039</v>
      </c>
      <c r="N8" s="323" t="s">
        <v>70</v>
      </c>
      <c r="O8" s="290"/>
      <c r="P8" s="309"/>
      <c r="Q8" s="411"/>
      <c r="R8" s="326">
        <v>2550</v>
      </c>
      <c r="S8" s="280"/>
      <c r="T8" s="280"/>
      <c r="U8" s="280"/>
      <c r="V8" s="280"/>
      <c r="W8" s="280"/>
      <c r="X8" s="280"/>
      <c r="Y8" s="280"/>
      <c r="Z8" s="281"/>
      <c r="AA8" s="281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</row>
    <row r="9" spans="1:44" s="283" customFormat="1" ht="16.5" customHeight="1">
      <c r="A9" s="295" t="s">
        <v>71</v>
      </c>
      <c r="B9" s="399" t="s">
        <v>441</v>
      </c>
      <c r="C9" s="301" t="s">
        <v>383</v>
      </c>
      <c r="D9" s="305">
        <v>0.004078703703703703</v>
      </c>
      <c r="E9" s="315" t="s">
        <v>71</v>
      </c>
      <c r="F9" s="290">
        <v>0.00816087962962963</v>
      </c>
      <c r="G9" s="309">
        <f t="shared" si="0"/>
        <v>0.0040821759259259275</v>
      </c>
      <c r="H9" s="318" t="s">
        <v>72</v>
      </c>
      <c r="I9" s="290">
        <v>0.01222800925925926</v>
      </c>
      <c r="J9" s="309">
        <f t="shared" si="1"/>
        <v>0.004067129629629629</v>
      </c>
      <c r="K9" s="321" t="s">
        <v>70</v>
      </c>
      <c r="L9" s="290">
        <v>0.01634722222222222</v>
      </c>
      <c r="M9" s="309">
        <f t="shared" si="2"/>
        <v>0.004119212962962962</v>
      </c>
      <c r="N9" s="323" t="s">
        <v>71</v>
      </c>
      <c r="O9" s="291"/>
      <c r="P9" s="309"/>
      <c r="Q9" s="412"/>
      <c r="R9" s="326">
        <v>2550</v>
      </c>
      <c r="S9" s="280"/>
      <c r="T9" s="280"/>
      <c r="U9" s="280"/>
      <c r="V9" s="280"/>
      <c r="W9" s="280"/>
      <c r="X9" s="280"/>
      <c r="Y9" s="280"/>
      <c r="Z9" s="281"/>
      <c r="AA9" s="281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</row>
    <row r="10" spans="1:44" s="283" customFormat="1" ht="16.5" customHeight="1">
      <c r="A10" s="295" t="s">
        <v>72</v>
      </c>
      <c r="B10" s="300" t="s">
        <v>392</v>
      </c>
      <c r="C10" s="301" t="s">
        <v>383</v>
      </c>
      <c r="D10" s="305">
        <v>0.00406712962962963</v>
      </c>
      <c r="E10" s="315" t="s">
        <v>70</v>
      </c>
      <c r="F10" s="290">
        <v>0.008148148148148147</v>
      </c>
      <c r="G10" s="309">
        <f t="shared" si="0"/>
        <v>0.004081018518518518</v>
      </c>
      <c r="H10" s="318" t="s">
        <v>71</v>
      </c>
      <c r="I10" s="290">
        <v>0.01247685185185185</v>
      </c>
      <c r="J10" s="309">
        <f t="shared" si="1"/>
        <v>0.004328703703703703</v>
      </c>
      <c r="K10" s="321" t="s">
        <v>75</v>
      </c>
      <c r="L10" s="290">
        <v>0.016824074074074075</v>
      </c>
      <c r="M10" s="309">
        <f t="shared" si="2"/>
        <v>0.0043472222222222245</v>
      </c>
      <c r="N10" s="323" t="s">
        <v>10</v>
      </c>
      <c r="O10" s="311" t="s">
        <v>0</v>
      </c>
      <c r="P10" s="309"/>
      <c r="Q10" s="413"/>
      <c r="R10" s="326">
        <v>2470</v>
      </c>
      <c r="S10" s="280"/>
      <c r="T10" s="280"/>
      <c r="U10" s="280"/>
      <c r="V10" s="280"/>
      <c r="W10" s="280"/>
      <c r="X10" s="280"/>
      <c r="Y10" s="280"/>
      <c r="Z10" s="281"/>
      <c r="AA10" s="281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</row>
    <row r="11" spans="1:44" s="283" customFormat="1" ht="16.5" customHeight="1">
      <c r="A11" s="295" t="s">
        <v>73</v>
      </c>
      <c r="B11" s="298" t="s">
        <v>298</v>
      </c>
      <c r="C11" s="303" t="s">
        <v>244</v>
      </c>
      <c r="D11" s="305">
        <v>0.00419212962962963</v>
      </c>
      <c r="E11" s="315" t="s">
        <v>75</v>
      </c>
      <c r="F11" s="290">
        <v>0.008405092592592592</v>
      </c>
      <c r="G11" s="309">
        <f t="shared" si="0"/>
        <v>0.004212962962962963</v>
      </c>
      <c r="H11" s="318" t="s">
        <v>74</v>
      </c>
      <c r="I11" s="290">
        <v>0.01266898148148148</v>
      </c>
      <c r="J11" s="309">
        <f t="shared" si="1"/>
        <v>0.004263888888888888</v>
      </c>
      <c r="K11" s="321" t="s">
        <v>73</v>
      </c>
      <c r="L11" s="290">
        <v>0.01700462962962963</v>
      </c>
      <c r="M11" s="309">
        <f t="shared" si="2"/>
        <v>0.004335648148148149</v>
      </c>
      <c r="N11" s="323" t="s">
        <v>76</v>
      </c>
      <c r="O11" s="311"/>
      <c r="P11" s="309"/>
      <c r="Q11" s="413"/>
      <c r="R11" s="326">
        <v>2458</v>
      </c>
      <c r="S11" s="280"/>
      <c r="T11" s="280"/>
      <c r="U11" s="280"/>
      <c r="V11" s="280"/>
      <c r="W11" s="280"/>
      <c r="X11" s="280"/>
      <c r="Y11" s="280"/>
      <c r="Z11" s="281"/>
      <c r="AA11" s="281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</row>
    <row r="12" spans="1:44" s="283" customFormat="1" ht="16.5" customHeight="1">
      <c r="A12" s="295" t="s">
        <v>74</v>
      </c>
      <c r="B12" s="298" t="s">
        <v>398</v>
      </c>
      <c r="C12" s="303" t="s">
        <v>81</v>
      </c>
      <c r="D12" s="305">
        <v>0.00416087962962963</v>
      </c>
      <c r="E12" s="315" t="s">
        <v>74</v>
      </c>
      <c r="F12" s="290">
        <v>0.008350694444444444</v>
      </c>
      <c r="G12" s="309">
        <f t="shared" si="0"/>
        <v>0.004189814814814814</v>
      </c>
      <c r="H12" s="318" t="s">
        <v>73</v>
      </c>
      <c r="I12" s="290">
        <v>0.012695601851851852</v>
      </c>
      <c r="J12" s="309">
        <f t="shared" si="1"/>
        <v>0.0043449074074074084</v>
      </c>
      <c r="K12" s="321" t="s">
        <v>10</v>
      </c>
      <c r="L12" s="290">
        <v>0.016952546296296295</v>
      </c>
      <c r="M12" s="309">
        <f t="shared" si="2"/>
        <v>0.004256944444444443</v>
      </c>
      <c r="N12" s="323" t="s">
        <v>74</v>
      </c>
      <c r="O12" s="290"/>
      <c r="P12" s="309"/>
      <c r="Q12" s="414"/>
      <c r="R12" s="326">
        <v>2456</v>
      </c>
      <c r="S12" s="280"/>
      <c r="T12" s="280"/>
      <c r="U12" s="280"/>
      <c r="V12" s="280"/>
      <c r="W12" s="280"/>
      <c r="X12" s="280"/>
      <c r="Y12" s="280"/>
      <c r="Z12" s="281"/>
      <c r="AA12" s="281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</row>
    <row r="13" spans="1:44" s="283" customFormat="1" ht="16.5" customHeight="1">
      <c r="A13" s="295" t="s">
        <v>75</v>
      </c>
      <c r="B13" s="298" t="s">
        <v>300</v>
      </c>
      <c r="C13" s="303" t="s">
        <v>29</v>
      </c>
      <c r="D13" s="305">
        <v>0.004134259259259259</v>
      </c>
      <c r="E13" s="315" t="s">
        <v>73</v>
      </c>
      <c r="F13" s="290">
        <v>0.008377314814814815</v>
      </c>
      <c r="G13" s="309">
        <f t="shared" si="0"/>
        <v>0.0042430555555555555</v>
      </c>
      <c r="H13" s="318" t="s">
        <v>75</v>
      </c>
      <c r="I13" s="290">
        <v>0.012718750000000001</v>
      </c>
      <c r="J13" s="309">
        <f t="shared" si="1"/>
        <v>0.004341435185185186</v>
      </c>
      <c r="K13" s="321" t="s">
        <v>76</v>
      </c>
      <c r="L13" s="290">
        <v>0.01697337962962963</v>
      </c>
      <c r="M13" s="309">
        <f t="shared" si="2"/>
        <v>0.004254629629629629</v>
      </c>
      <c r="N13" s="323" t="s">
        <v>73</v>
      </c>
      <c r="O13" s="291"/>
      <c r="P13" s="309"/>
      <c r="Q13" s="412"/>
      <c r="R13" s="326">
        <v>2454</v>
      </c>
      <c r="S13" s="280"/>
      <c r="T13" s="280"/>
      <c r="U13" s="280"/>
      <c r="V13" s="280"/>
      <c r="W13" s="280"/>
      <c r="X13" s="280"/>
      <c r="Y13" s="280"/>
      <c r="Z13" s="281"/>
      <c r="AA13" s="281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</row>
    <row r="14" spans="1:44" s="283" customFormat="1" ht="16.5" customHeight="1">
      <c r="A14" s="295" t="s">
        <v>76</v>
      </c>
      <c r="B14" s="298" t="s">
        <v>386</v>
      </c>
      <c r="C14" s="301" t="s">
        <v>387</v>
      </c>
      <c r="D14" s="305">
        <v>0.004420138888888889</v>
      </c>
      <c r="E14" s="315" t="s">
        <v>10</v>
      </c>
      <c r="F14" s="290">
        <v>0.00875462962962963</v>
      </c>
      <c r="G14" s="309">
        <f t="shared" si="0"/>
        <v>0.00433449074074074</v>
      </c>
      <c r="H14" s="318" t="s">
        <v>76</v>
      </c>
      <c r="I14" s="290">
        <v>0.013145833333333334</v>
      </c>
      <c r="J14" s="309">
        <f t="shared" si="1"/>
        <v>0.0043912037037037045</v>
      </c>
      <c r="K14" s="321" t="s">
        <v>12</v>
      </c>
      <c r="L14" s="290">
        <v>0.01732407407407407</v>
      </c>
      <c r="M14" s="309">
        <f t="shared" si="2"/>
        <v>0.004178240740740738</v>
      </c>
      <c r="N14" s="323" t="s">
        <v>72</v>
      </c>
      <c r="O14" s="290"/>
      <c r="P14" s="309"/>
      <c r="Q14" s="414"/>
      <c r="R14" s="326">
        <v>2420</v>
      </c>
      <c r="S14" s="280"/>
      <c r="T14" s="280"/>
      <c r="U14" s="280"/>
      <c r="V14" s="280"/>
      <c r="W14" s="280"/>
      <c r="X14" s="280"/>
      <c r="Y14" s="280"/>
      <c r="Z14" s="281"/>
      <c r="AA14" s="281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</row>
    <row r="15" spans="1:44" s="283" customFormat="1" ht="16.5" customHeight="1">
      <c r="A15" s="295" t="s">
        <v>10</v>
      </c>
      <c r="B15" s="300" t="s">
        <v>308</v>
      </c>
      <c r="C15" s="303" t="s">
        <v>294</v>
      </c>
      <c r="D15" s="305">
        <v>0.0043287037037037035</v>
      </c>
      <c r="E15" s="315" t="s">
        <v>76</v>
      </c>
      <c r="F15" s="290">
        <v>0.008672453703703705</v>
      </c>
      <c r="G15" s="309">
        <f t="shared" si="0"/>
        <v>0.004343750000000001</v>
      </c>
      <c r="H15" s="318" t="s">
        <v>10</v>
      </c>
      <c r="I15" s="290">
        <v>0.012905092592592591</v>
      </c>
      <c r="J15" s="309">
        <f t="shared" si="1"/>
        <v>0.0042326388888888865</v>
      </c>
      <c r="K15" s="321" t="s">
        <v>72</v>
      </c>
      <c r="L15" s="290">
        <v>0.017267361111111112</v>
      </c>
      <c r="M15" s="309">
        <f t="shared" si="2"/>
        <v>0.0043622685185185205</v>
      </c>
      <c r="N15" s="323" t="s">
        <v>11</v>
      </c>
      <c r="O15" s="291"/>
      <c r="P15" s="309"/>
      <c r="Q15" s="292"/>
      <c r="R15" s="326">
        <v>2420</v>
      </c>
      <c r="S15" s="280"/>
      <c r="T15" s="280"/>
      <c r="U15" s="280"/>
      <c r="V15" s="280"/>
      <c r="W15" s="280"/>
      <c r="X15" s="280"/>
      <c r="Y15" s="280"/>
      <c r="Z15" s="281"/>
      <c r="AA15" s="281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</row>
    <row r="16" spans="1:44" s="283" customFormat="1" ht="16.5" customHeight="1">
      <c r="A16" s="295" t="s">
        <v>11</v>
      </c>
      <c r="B16" s="298" t="s">
        <v>400</v>
      </c>
      <c r="C16" s="297" t="s">
        <v>401</v>
      </c>
      <c r="D16" s="305">
        <v>0.004667824074074074</v>
      </c>
      <c r="E16" s="315" t="s">
        <v>13</v>
      </c>
      <c r="F16" s="290">
        <v>0.00929050925925926</v>
      </c>
      <c r="G16" s="309">
        <f t="shared" si="0"/>
        <v>0.004622685185185186</v>
      </c>
      <c r="H16" s="318" t="s">
        <v>13</v>
      </c>
      <c r="I16" s="290">
        <v>0.013604166666666667</v>
      </c>
      <c r="J16" s="309">
        <f t="shared" si="1"/>
        <v>0.004313657407407407</v>
      </c>
      <c r="K16" s="321" t="s">
        <v>74</v>
      </c>
      <c r="L16" s="290">
        <v>0.01789467592592593</v>
      </c>
      <c r="M16" s="309">
        <f t="shared" si="2"/>
        <v>0.004290509259259261</v>
      </c>
      <c r="N16" s="323" t="s">
        <v>75</v>
      </c>
      <c r="O16" s="290"/>
      <c r="P16" s="309"/>
      <c r="Q16" s="324"/>
      <c r="R16" s="326">
        <v>2345</v>
      </c>
      <c r="S16" s="280"/>
      <c r="T16" s="280"/>
      <c r="U16" s="280"/>
      <c r="V16" s="280"/>
      <c r="W16" s="280"/>
      <c r="X16" s="280"/>
      <c r="Y16" s="280"/>
      <c r="Z16" s="281"/>
      <c r="AA16" s="281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</row>
    <row r="17" spans="1:44" s="283" customFormat="1" ht="16.5" customHeight="1">
      <c r="A17" s="295" t="s">
        <v>12</v>
      </c>
      <c r="B17" s="298" t="s">
        <v>394</v>
      </c>
      <c r="C17" s="297" t="s">
        <v>395</v>
      </c>
      <c r="D17" s="305">
        <v>0.0044918981481481485</v>
      </c>
      <c r="E17" s="315" t="s">
        <v>11</v>
      </c>
      <c r="F17" s="290">
        <v>0.008988425925925926</v>
      </c>
      <c r="G17" s="309">
        <f t="shared" si="0"/>
        <v>0.004496527777777777</v>
      </c>
      <c r="H17" s="318" t="s">
        <v>11</v>
      </c>
      <c r="I17" s="290">
        <v>0.013372685185185187</v>
      </c>
      <c r="J17" s="309">
        <f t="shared" si="1"/>
        <v>0.004384259259259261</v>
      </c>
      <c r="K17" s="321" t="s">
        <v>11</v>
      </c>
      <c r="L17" s="290">
        <v>0.017890046296296296</v>
      </c>
      <c r="M17" s="309">
        <f t="shared" si="2"/>
        <v>0.004517361111111109</v>
      </c>
      <c r="N17" s="323" t="s">
        <v>13</v>
      </c>
      <c r="O17" s="291"/>
      <c r="P17" s="309"/>
      <c r="Q17" s="292"/>
      <c r="R17" s="326">
        <v>2336</v>
      </c>
      <c r="S17" s="280"/>
      <c r="T17" s="280"/>
      <c r="U17" s="280"/>
      <c r="V17" s="280"/>
      <c r="W17" s="280"/>
      <c r="X17" s="280"/>
      <c r="Y17" s="280"/>
      <c r="Z17" s="281"/>
      <c r="AA17" s="281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</row>
    <row r="18" spans="1:44" s="283" customFormat="1" ht="16.5" customHeight="1" thickBot="1">
      <c r="A18" s="296" t="s">
        <v>13</v>
      </c>
      <c r="B18" s="302" t="s">
        <v>388</v>
      </c>
      <c r="C18" s="427" t="s">
        <v>389</v>
      </c>
      <c r="D18" s="306">
        <v>0.004564814814814815</v>
      </c>
      <c r="E18" s="316" t="s">
        <v>12</v>
      </c>
      <c r="F18" s="293">
        <v>0.009114583333333334</v>
      </c>
      <c r="G18" s="310">
        <f t="shared" si="0"/>
        <v>0.004549768518518519</v>
      </c>
      <c r="H18" s="319" t="s">
        <v>12</v>
      </c>
      <c r="I18" s="293">
        <v>0.013619212962962965</v>
      </c>
      <c r="J18" s="310">
        <f t="shared" si="1"/>
        <v>0.004504629629629631</v>
      </c>
      <c r="K18" s="322" t="s">
        <v>13</v>
      </c>
      <c r="L18" s="293">
        <v>0.018046296296296296</v>
      </c>
      <c r="M18" s="310">
        <f t="shared" si="2"/>
        <v>0.0044270833333333315</v>
      </c>
      <c r="N18" s="428" t="s">
        <v>12</v>
      </c>
      <c r="O18" s="293"/>
      <c r="P18" s="310"/>
      <c r="Q18" s="325"/>
      <c r="R18" s="327">
        <v>2320</v>
      </c>
      <c r="S18" s="280"/>
      <c r="T18" s="280"/>
      <c r="U18" s="280"/>
      <c r="V18" s="280"/>
      <c r="W18" s="280"/>
      <c r="X18" s="280"/>
      <c r="Y18" s="280"/>
      <c r="Z18" s="281"/>
      <c r="AA18" s="281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</row>
    <row r="19" spans="1:44" s="283" customFormat="1" ht="16.5" customHeight="1" thickBot="1">
      <c r="A19" s="421"/>
      <c r="B19" s="400"/>
      <c r="C19" s="419"/>
      <c r="D19" s="422"/>
      <c r="E19" s="423"/>
      <c r="F19" s="424"/>
      <c r="G19" s="425"/>
      <c r="H19" s="423"/>
      <c r="I19" s="424"/>
      <c r="J19" s="425"/>
      <c r="K19" s="423"/>
      <c r="L19" s="424"/>
      <c r="M19" s="425"/>
      <c r="N19" s="423"/>
      <c r="O19" s="424"/>
      <c r="P19" s="425"/>
      <c r="Q19" s="412"/>
      <c r="R19" s="426"/>
      <c r="S19" s="280"/>
      <c r="T19" s="280"/>
      <c r="U19" s="280"/>
      <c r="V19" s="280"/>
      <c r="W19" s="280"/>
      <c r="X19" s="280"/>
      <c r="Y19" s="280"/>
      <c r="Z19" s="281"/>
      <c r="AA19" s="281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</row>
    <row r="20" spans="1:44" s="283" customFormat="1" ht="16.5" customHeight="1">
      <c r="A20" s="342" t="s">
        <v>68</v>
      </c>
      <c r="B20" s="417" t="s">
        <v>393</v>
      </c>
      <c r="C20" s="432" t="s">
        <v>119</v>
      </c>
      <c r="D20" s="328">
        <v>0.004431712962962963</v>
      </c>
      <c r="E20" s="314" t="s">
        <v>68</v>
      </c>
      <c r="F20" s="307">
        <v>0.008929398148148148</v>
      </c>
      <c r="G20" s="331">
        <f aca="true" t="shared" si="3" ref="G20:G26">SUM(F20-D20)</f>
        <v>0.004497685185185185</v>
      </c>
      <c r="H20" s="317" t="s">
        <v>70</v>
      </c>
      <c r="I20" s="307">
        <v>0.01342361111111111</v>
      </c>
      <c r="J20" s="331">
        <f aca="true" t="shared" si="4" ref="J20:J26">SUM(I20-F20)</f>
        <v>0.004494212962962962</v>
      </c>
      <c r="K20" s="320" t="s">
        <v>70</v>
      </c>
      <c r="L20" s="307">
        <v>0.01786111111111111</v>
      </c>
      <c r="M20" s="308">
        <f aca="true" t="shared" si="5" ref="M20:M26">SUM(L20-I20)</f>
        <v>0.004437499999999999</v>
      </c>
      <c r="N20" s="433" t="s">
        <v>68</v>
      </c>
      <c r="O20" s="439"/>
      <c r="P20" s="440"/>
      <c r="Q20" s="441"/>
      <c r="R20" s="435">
        <v>2340</v>
      </c>
      <c r="S20" s="280"/>
      <c r="T20" s="280"/>
      <c r="U20" s="280"/>
      <c r="V20" s="280"/>
      <c r="W20" s="280"/>
      <c r="X20" s="280"/>
      <c r="Y20" s="280"/>
      <c r="Z20" s="281"/>
      <c r="AA20" s="281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</row>
    <row r="21" spans="1:44" s="283" customFormat="1" ht="16.5" customHeight="1">
      <c r="A21" s="343" t="s">
        <v>69</v>
      </c>
      <c r="B21" s="418" t="s">
        <v>296</v>
      </c>
      <c r="C21" s="297" t="s">
        <v>45</v>
      </c>
      <c r="D21" s="329">
        <v>0.004458333333333333</v>
      </c>
      <c r="E21" s="315" t="s">
        <v>69</v>
      </c>
      <c r="F21" s="290">
        <v>0.008953703703703703</v>
      </c>
      <c r="G21" s="332">
        <f t="shared" si="3"/>
        <v>0.00449537037037037</v>
      </c>
      <c r="H21" s="318" t="s">
        <v>69</v>
      </c>
      <c r="I21" s="290">
        <v>0.013398148148148147</v>
      </c>
      <c r="J21" s="332">
        <f t="shared" si="4"/>
        <v>0.004444444444444444</v>
      </c>
      <c r="K21" s="321" t="s">
        <v>69</v>
      </c>
      <c r="L21" s="290">
        <v>0.017836805555555554</v>
      </c>
      <c r="M21" s="309">
        <f t="shared" si="5"/>
        <v>0.004438657407407407</v>
      </c>
      <c r="N21" s="434" t="s">
        <v>69</v>
      </c>
      <c r="O21" s="442"/>
      <c r="P21" s="438"/>
      <c r="Q21" s="443"/>
      <c r="R21" s="436">
        <v>2338</v>
      </c>
      <c r="S21" s="280"/>
      <c r="T21" s="280"/>
      <c r="U21" s="280"/>
      <c r="V21" s="280"/>
      <c r="W21" s="280"/>
      <c r="X21" s="280"/>
      <c r="Y21" s="280"/>
      <c r="Z21" s="281"/>
      <c r="AA21" s="281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</row>
    <row r="22" spans="1:44" s="283" customFormat="1" ht="16.5" customHeight="1">
      <c r="A22" s="343" t="s">
        <v>70</v>
      </c>
      <c r="B22" s="418" t="s">
        <v>402</v>
      </c>
      <c r="C22" s="303" t="s">
        <v>397</v>
      </c>
      <c r="D22" s="329">
        <v>0.00453125</v>
      </c>
      <c r="E22" s="315" t="s">
        <v>71</v>
      </c>
      <c r="F22" s="290">
        <v>0.009020833333333334</v>
      </c>
      <c r="G22" s="332">
        <f t="shared" si="3"/>
        <v>0.004489583333333334</v>
      </c>
      <c r="H22" s="318" t="s">
        <v>68</v>
      </c>
      <c r="I22" s="290">
        <v>0.013461805555555555</v>
      </c>
      <c r="J22" s="332">
        <f t="shared" si="4"/>
        <v>0.004440972222222221</v>
      </c>
      <c r="K22" s="321" t="s">
        <v>68</v>
      </c>
      <c r="L22" s="290">
        <v>0.017924768518518517</v>
      </c>
      <c r="M22" s="309">
        <f t="shared" si="5"/>
        <v>0.004462962962962962</v>
      </c>
      <c r="N22" s="434" t="s">
        <v>70</v>
      </c>
      <c r="O22" s="442"/>
      <c r="P22" s="438"/>
      <c r="Q22" s="443"/>
      <c r="R22" s="436">
        <v>2334</v>
      </c>
      <c r="S22" s="280"/>
      <c r="T22" s="280"/>
      <c r="U22" s="280"/>
      <c r="V22" s="280"/>
      <c r="W22" s="280"/>
      <c r="X22" s="280"/>
      <c r="Y22" s="280"/>
      <c r="Z22" s="281"/>
      <c r="AA22" s="281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</row>
    <row r="23" spans="1:44" s="283" customFormat="1" ht="16.5" customHeight="1">
      <c r="A23" s="343" t="s">
        <v>71</v>
      </c>
      <c r="B23" s="418" t="s">
        <v>378</v>
      </c>
      <c r="C23" s="301" t="s">
        <v>377</v>
      </c>
      <c r="D23" s="329">
        <v>0.0045231481481481485</v>
      </c>
      <c r="E23" s="315" t="s">
        <v>70</v>
      </c>
      <c r="F23" s="290">
        <v>0.009105324074074073</v>
      </c>
      <c r="G23" s="332">
        <f t="shared" si="3"/>
        <v>0.0045821759259259244</v>
      </c>
      <c r="H23" s="318" t="s">
        <v>71</v>
      </c>
      <c r="I23" s="290">
        <v>0.013721064814814816</v>
      </c>
      <c r="J23" s="332">
        <f t="shared" si="4"/>
        <v>0.004615740740740743</v>
      </c>
      <c r="K23" s="321" t="s">
        <v>71</v>
      </c>
      <c r="L23" s="290">
        <v>0.018190972222222223</v>
      </c>
      <c r="M23" s="309">
        <f t="shared" si="5"/>
        <v>0.004469907407407407</v>
      </c>
      <c r="N23" s="434" t="s">
        <v>71</v>
      </c>
      <c r="O23" s="442"/>
      <c r="P23" s="438"/>
      <c r="Q23" s="443"/>
      <c r="R23" s="436">
        <v>2300</v>
      </c>
      <c r="S23" s="280"/>
      <c r="T23" s="280"/>
      <c r="U23" s="280"/>
      <c r="V23" s="280"/>
      <c r="W23" s="280"/>
      <c r="X23" s="280"/>
      <c r="Y23" s="280"/>
      <c r="Z23" s="281"/>
      <c r="AA23" s="281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</row>
    <row r="24" spans="1:44" s="283" customFormat="1" ht="16.5" customHeight="1">
      <c r="A24" s="343" t="s">
        <v>72</v>
      </c>
      <c r="B24" s="418" t="s">
        <v>380</v>
      </c>
      <c r="C24" s="303" t="s">
        <v>100</v>
      </c>
      <c r="D24" s="329">
        <v>0.004831018518518518</v>
      </c>
      <c r="E24" s="315" t="s">
        <v>73</v>
      </c>
      <c r="F24" s="290">
        <v>0.009657407407407408</v>
      </c>
      <c r="G24" s="332">
        <f t="shared" si="3"/>
        <v>0.00482638888888889</v>
      </c>
      <c r="H24" s="318" t="s">
        <v>73</v>
      </c>
      <c r="I24" s="290">
        <v>0.01445949074074074</v>
      </c>
      <c r="J24" s="332">
        <f t="shared" si="4"/>
        <v>0.004802083333333332</v>
      </c>
      <c r="K24" s="321" t="s">
        <v>72</v>
      </c>
      <c r="L24" s="290">
        <v>0.019174768518518518</v>
      </c>
      <c r="M24" s="309">
        <f t="shared" si="5"/>
        <v>0.004715277777777778</v>
      </c>
      <c r="N24" s="434" t="s">
        <v>72</v>
      </c>
      <c r="O24" s="442"/>
      <c r="P24" s="438"/>
      <c r="Q24" s="443"/>
      <c r="R24" s="436">
        <v>2175</v>
      </c>
      <c r="S24" s="280"/>
      <c r="T24" s="280"/>
      <c r="U24" s="280"/>
      <c r="V24" s="280"/>
      <c r="W24" s="280"/>
      <c r="X24" s="280"/>
      <c r="Y24" s="280"/>
      <c r="Z24" s="281"/>
      <c r="AA24" s="281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</row>
    <row r="25" spans="1:18" ht="14.25">
      <c r="A25" s="343" t="s">
        <v>73</v>
      </c>
      <c r="B25" s="418" t="s">
        <v>379</v>
      </c>
      <c r="C25" s="297" t="s">
        <v>47</v>
      </c>
      <c r="D25" s="329">
        <v>0.004797453703703704</v>
      </c>
      <c r="E25" s="315" t="s">
        <v>72</v>
      </c>
      <c r="F25" s="290">
        <v>0.009618055555555555</v>
      </c>
      <c r="G25" s="332">
        <f t="shared" si="3"/>
        <v>0.004820601851851851</v>
      </c>
      <c r="H25" s="318" t="s">
        <v>72</v>
      </c>
      <c r="I25" s="290">
        <v>0.014493055555555556</v>
      </c>
      <c r="J25" s="332">
        <f t="shared" si="4"/>
        <v>0.004875000000000001</v>
      </c>
      <c r="K25" s="321" t="s">
        <v>73</v>
      </c>
      <c r="L25" s="290">
        <v>0.019208333333333334</v>
      </c>
      <c r="M25" s="309">
        <f t="shared" si="5"/>
        <v>0.004715277777777778</v>
      </c>
      <c r="N25" s="434" t="s">
        <v>72</v>
      </c>
      <c r="O25" s="442"/>
      <c r="P25" s="438"/>
      <c r="Q25" s="443"/>
      <c r="R25" s="436">
        <v>2173</v>
      </c>
    </row>
    <row r="26" spans="1:18" ht="16.5" customHeight="1" thickBot="1">
      <c r="A26" s="344" t="s">
        <v>74</v>
      </c>
      <c r="B26" s="431" t="s">
        <v>381</v>
      </c>
      <c r="C26" s="304" t="s">
        <v>100</v>
      </c>
      <c r="D26" s="330">
        <v>0.004858796296296296</v>
      </c>
      <c r="E26" s="316" t="s">
        <v>74</v>
      </c>
      <c r="F26" s="293">
        <v>0.009751157407407408</v>
      </c>
      <c r="G26" s="313">
        <f t="shared" si="3"/>
        <v>0.004892361111111112</v>
      </c>
      <c r="H26" s="319" t="s">
        <v>74</v>
      </c>
      <c r="I26" s="293">
        <v>0.014780092592592595</v>
      </c>
      <c r="J26" s="313">
        <f t="shared" si="4"/>
        <v>0.005028935185185187</v>
      </c>
      <c r="K26" s="322" t="s">
        <v>74</v>
      </c>
      <c r="L26" s="293">
        <v>0.019766203703703706</v>
      </c>
      <c r="M26" s="310">
        <f t="shared" si="5"/>
        <v>0.004986111111111111</v>
      </c>
      <c r="N26" s="428" t="s">
        <v>74</v>
      </c>
      <c r="O26" s="444"/>
      <c r="P26" s="445"/>
      <c r="Q26" s="446"/>
      <c r="R26" s="437">
        <v>2120</v>
      </c>
    </row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spans="1:44" s="131" customFormat="1" ht="16.5" customHeight="1">
      <c r="A33" s="421"/>
      <c r="B33" s="400"/>
      <c r="C33" s="403"/>
      <c r="D33" s="422"/>
      <c r="E33" s="423"/>
      <c r="F33" s="424"/>
      <c r="G33" s="425"/>
      <c r="H33" s="423"/>
      <c r="I33" s="424"/>
      <c r="J33" s="425"/>
      <c r="K33" s="423"/>
      <c r="L33" s="424"/>
      <c r="M33" s="425"/>
      <c r="N33" s="423"/>
      <c r="O33" s="424"/>
      <c r="P33" s="425"/>
      <c r="Q33" s="412"/>
      <c r="R33" s="426"/>
      <c r="S33" s="429"/>
      <c r="T33" s="429"/>
      <c r="U33" s="429"/>
      <c r="V33" s="429"/>
      <c r="W33" s="429"/>
      <c r="X33" s="429"/>
      <c r="Y33" s="429"/>
      <c r="Z33" s="137"/>
      <c r="AA33" s="137"/>
      <c r="AB33" s="430"/>
      <c r="AC33" s="430"/>
      <c r="AD33" s="430"/>
      <c r="AE33" s="430"/>
      <c r="AF33" s="430"/>
      <c r="AG33" s="430"/>
      <c r="AH33" s="430"/>
      <c r="AI33" s="430"/>
      <c r="AJ33" s="430"/>
      <c r="AK33" s="430"/>
      <c r="AL33" s="430"/>
      <c r="AM33" s="430"/>
      <c r="AN33" s="430"/>
      <c r="AO33" s="430"/>
      <c r="AP33" s="430"/>
      <c r="AQ33" s="430"/>
      <c r="AR33" s="430"/>
    </row>
    <row r="34" spans="1:44" s="131" customFormat="1" ht="16.5" customHeight="1">
      <c r="A34" s="421"/>
      <c r="B34" s="420"/>
      <c r="C34" s="403"/>
      <c r="D34" s="422"/>
      <c r="E34" s="423"/>
      <c r="F34" s="424"/>
      <c r="G34" s="425"/>
      <c r="H34" s="423"/>
      <c r="I34" s="424"/>
      <c r="J34" s="425"/>
      <c r="K34" s="423"/>
      <c r="L34" s="424"/>
      <c r="M34" s="425"/>
      <c r="N34" s="423"/>
      <c r="O34" s="424"/>
      <c r="P34" s="425"/>
      <c r="Q34" s="412"/>
      <c r="R34" s="426"/>
      <c r="S34" s="429"/>
      <c r="T34" s="429"/>
      <c r="U34" s="429"/>
      <c r="V34" s="429"/>
      <c r="W34" s="429"/>
      <c r="X34" s="429"/>
      <c r="Y34" s="429"/>
      <c r="Z34" s="137"/>
      <c r="AA34" s="137"/>
      <c r="AB34" s="430"/>
      <c r="AC34" s="430"/>
      <c r="AD34" s="430"/>
      <c r="AE34" s="430"/>
      <c r="AF34" s="430"/>
      <c r="AG34" s="430"/>
      <c r="AH34" s="430"/>
      <c r="AI34" s="430"/>
      <c r="AJ34" s="430"/>
      <c r="AK34" s="430"/>
      <c r="AL34" s="430"/>
      <c r="AM34" s="430"/>
      <c r="AN34" s="430"/>
      <c r="AO34" s="430"/>
      <c r="AP34" s="430"/>
      <c r="AQ34" s="430"/>
      <c r="AR34" s="430"/>
    </row>
    <row r="35" ht="18" customHeight="1"/>
    <row r="36" ht="18" customHeight="1"/>
    <row r="37" ht="18" customHeight="1"/>
    <row r="38" ht="18" customHeight="1"/>
  </sheetData>
  <sheetProtection/>
  <mergeCells count="6">
    <mergeCell ref="D5:E5"/>
    <mergeCell ref="G5:H5"/>
    <mergeCell ref="J5:K5"/>
    <mergeCell ref="M5:N5"/>
    <mergeCell ref="P5:Q5"/>
    <mergeCell ref="B2:P3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7"/>
  <sheetViews>
    <sheetView zoomScalePageLayoutView="0" workbookViewId="0" topLeftCell="A1">
      <selection activeCell="N14" sqref="N14"/>
    </sheetView>
  </sheetViews>
  <sheetFormatPr defaultColWidth="9.140625" defaultRowHeight="15" customHeight="1"/>
  <cols>
    <col min="1" max="2" width="5.7109375" style="76" customWidth="1"/>
    <col min="5" max="5" width="11.57421875" style="0" customWidth="1"/>
    <col min="6" max="6" width="9.140625" style="74" customWidth="1"/>
    <col min="7" max="7" width="11.57421875" style="71" customWidth="1"/>
    <col min="8" max="8" width="9.140625" style="93" customWidth="1"/>
    <col min="9" max="9" width="6.00390625" style="5" customWidth="1"/>
    <col min="10" max="10" width="9.140625" style="95" customWidth="1"/>
  </cols>
  <sheetData>
    <row r="2" spans="1:8" ht="15" customHeight="1">
      <c r="A2" s="602" t="s">
        <v>427</v>
      </c>
      <c r="B2" s="603"/>
      <c r="C2" s="603"/>
      <c r="D2" s="603"/>
      <c r="E2" s="603"/>
      <c r="F2" s="603"/>
      <c r="G2" s="603"/>
      <c r="H2" s="604"/>
    </row>
    <row r="3" spans="1:8" ht="15" customHeight="1">
      <c r="A3" s="605"/>
      <c r="B3" s="606"/>
      <c r="C3" s="606"/>
      <c r="D3" s="606"/>
      <c r="E3" s="606"/>
      <c r="F3" s="606"/>
      <c r="G3" s="606"/>
      <c r="H3" s="607"/>
    </row>
    <row r="5" spans="1:13" ht="15" customHeight="1">
      <c r="A5" s="76" t="s">
        <v>68</v>
      </c>
      <c r="B5" s="460"/>
      <c r="C5" s="461" t="s">
        <v>66</v>
      </c>
      <c r="D5" s="38"/>
      <c r="E5" s="268" t="s">
        <v>65</v>
      </c>
      <c r="F5" s="268" t="s">
        <v>67</v>
      </c>
      <c r="G5" s="462">
        <v>2660</v>
      </c>
      <c r="H5" s="463" t="s">
        <v>60</v>
      </c>
      <c r="I5" s="464">
        <v>2014</v>
      </c>
      <c r="J5" s="465" t="s">
        <v>120</v>
      </c>
      <c r="K5" s="17"/>
      <c r="L5" s="17"/>
      <c r="M5" s="17"/>
    </row>
    <row r="6" spans="1:13" ht="15" customHeight="1">
      <c r="A6" s="76" t="s">
        <v>69</v>
      </c>
      <c r="B6" s="460"/>
      <c r="C6" s="461" t="s">
        <v>190</v>
      </c>
      <c r="D6" s="217"/>
      <c r="E6" s="268" t="s">
        <v>92</v>
      </c>
      <c r="F6" s="268" t="s">
        <v>50</v>
      </c>
      <c r="G6" s="462">
        <v>2650</v>
      </c>
      <c r="H6" s="38" t="s">
        <v>60</v>
      </c>
      <c r="I6" s="464">
        <v>2016</v>
      </c>
      <c r="J6" s="465"/>
      <c r="K6" s="17"/>
      <c r="L6" s="17"/>
      <c r="M6" s="17"/>
    </row>
    <row r="7" spans="1:13" ht="15" customHeight="1">
      <c r="A7" s="76" t="s">
        <v>70</v>
      </c>
      <c r="B7" s="460"/>
      <c r="C7" s="466" t="s">
        <v>303</v>
      </c>
      <c r="D7" s="38"/>
      <c r="E7" s="467" t="s">
        <v>295</v>
      </c>
      <c r="F7" s="268" t="s">
        <v>304</v>
      </c>
      <c r="G7" s="457">
        <v>2615</v>
      </c>
      <c r="H7" s="38" t="s">
        <v>60</v>
      </c>
      <c r="I7" s="464">
        <v>2019</v>
      </c>
      <c r="J7" s="465"/>
      <c r="K7" s="17"/>
      <c r="L7" s="17"/>
      <c r="M7" s="17"/>
    </row>
    <row r="8" spans="1:13" ht="15" customHeight="1">
      <c r="A8" s="76" t="s">
        <v>71</v>
      </c>
      <c r="B8" s="460"/>
      <c r="C8" s="72" t="s">
        <v>22</v>
      </c>
      <c r="D8" s="69"/>
      <c r="E8" s="73" t="s">
        <v>23</v>
      </c>
      <c r="F8" s="123" t="s">
        <v>24</v>
      </c>
      <c r="G8" s="468">
        <v>2575</v>
      </c>
      <c r="H8" s="89" t="s">
        <v>60</v>
      </c>
      <c r="I8" s="464">
        <v>2014</v>
      </c>
      <c r="J8" s="465"/>
      <c r="K8" s="17"/>
      <c r="L8" s="17"/>
      <c r="M8" s="17"/>
    </row>
    <row r="9" spans="1:13" ht="15" customHeight="1">
      <c r="A9" s="76" t="s">
        <v>72</v>
      </c>
      <c r="B9" s="460"/>
      <c r="C9" s="400" t="s">
        <v>404</v>
      </c>
      <c r="D9" s="6"/>
      <c r="E9" s="447" t="s">
        <v>391</v>
      </c>
      <c r="F9" s="114" t="s">
        <v>412</v>
      </c>
      <c r="G9" s="453">
        <v>2575</v>
      </c>
      <c r="H9" s="469" t="s">
        <v>60</v>
      </c>
      <c r="I9" s="464">
        <v>2019</v>
      </c>
      <c r="J9" s="465"/>
      <c r="K9" s="17"/>
      <c r="L9" s="17"/>
      <c r="M9" s="17"/>
    </row>
    <row r="10" spans="1:13" ht="15" customHeight="1">
      <c r="A10" s="76" t="s">
        <v>73</v>
      </c>
      <c r="B10" s="460"/>
      <c r="C10" s="82" t="s">
        <v>442</v>
      </c>
      <c r="D10" s="6"/>
      <c r="E10" s="162" t="s">
        <v>65</v>
      </c>
      <c r="F10" s="123" t="s">
        <v>414</v>
      </c>
      <c r="G10" s="453">
        <v>2550</v>
      </c>
      <c r="H10" s="469" t="s">
        <v>60</v>
      </c>
      <c r="I10" s="464">
        <v>2019</v>
      </c>
      <c r="J10" s="465"/>
      <c r="K10" s="17"/>
      <c r="L10" s="17"/>
      <c r="M10" s="17"/>
    </row>
    <row r="11" spans="1:13" ht="15" customHeight="1">
      <c r="A11" s="76" t="s">
        <v>74</v>
      </c>
      <c r="B11" s="460"/>
      <c r="C11" s="83" t="s">
        <v>405</v>
      </c>
      <c r="D11" s="17"/>
      <c r="E11" s="164" t="s">
        <v>385</v>
      </c>
      <c r="F11" s="77" t="s">
        <v>38</v>
      </c>
      <c r="G11" s="452">
        <v>2550</v>
      </c>
      <c r="H11" s="469" t="s">
        <v>60</v>
      </c>
      <c r="I11" s="464">
        <v>2019</v>
      </c>
      <c r="J11" s="465"/>
      <c r="K11" s="17"/>
      <c r="L11" s="17"/>
      <c r="M11" s="17"/>
    </row>
    <row r="12" spans="1:13" ht="15" customHeight="1">
      <c r="A12" s="76" t="s">
        <v>75</v>
      </c>
      <c r="B12" s="460"/>
      <c r="C12" s="72" t="s">
        <v>303</v>
      </c>
      <c r="D12" s="17"/>
      <c r="E12" s="73" t="s">
        <v>295</v>
      </c>
      <c r="F12" s="123" t="s">
        <v>304</v>
      </c>
      <c r="G12" s="468">
        <v>2540</v>
      </c>
      <c r="H12" s="162" t="s">
        <v>60</v>
      </c>
      <c r="I12" s="464">
        <v>2018</v>
      </c>
      <c r="J12" s="465"/>
      <c r="K12" s="17"/>
      <c r="L12" s="17"/>
      <c r="M12" s="17"/>
    </row>
    <row r="13" spans="1:13" ht="15" customHeight="1">
      <c r="A13" s="76" t="s">
        <v>76</v>
      </c>
      <c r="B13" s="460"/>
      <c r="C13" s="72" t="s">
        <v>305</v>
      </c>
      <c r="D13" s="17"/>
      <c r="E13" s="73" t="s">
        <v>29</v>
      </c>
      <c r="F13" s="123" t="s">
        <v>62</v>
      </c>
      <c r="G13" s="468">
        <v>2538</v>
      </c>
      <c r="H13" s="162" t="s">
        <v>60</v>
      </c>
      <c r="I13" s="464">
        <v>2018</v>
      </c>
      <c r="J13" s="465"/>
      <c r="K13" s="17"/>
      <c r="L13" s="17"/>
      <c r="M13" s="17"/>
    </row>
    <row r="14" spans="1:13" ht="15" customHeight="1">
      <c r="A14" s="76" t="s">
        <v>10</v>
      </c>
      <c r="B14" s="460"/>
      <c r="C14" s="82" t="s">
        <v>191</v>
      </c>
      <c r="D14" s="112"/>
      <c r="E14" s="113" t="s">
        <v>65</v>
      </c>
      <c r="F14" s="112" t="s">
        <v>50</v>
      </c>
      <c r="G14" s="468">
        <v>2530</v>
      </c>
      <c r="H14" s="469" t="s">
        <v>60</v>
      </c>
      <c r="I14" s="464">
        <v>2016</v>
      </c>
      <c r="J14" s="465"/>
      <c r="K14" s="17"/>
      <c r="L14" s="17"/>
      <c r="M14" s="17"/>
    </row>
    <row r="15" spans="1:13" ht="15" customHeight="1">
      <c r="A15" s="76" t="s">
        <v>11</v>
      </c>
      <c r="B15" s="460"/>
      <c r="C15" s="72" t="s">
        <v>64</v>
      </c>
      <c r="D15" s="470"/>
      <c r="E15" s="73" t="s">
        <v>65</v>
      </c>
      <c r="F15" s="123" t="s">
        <v>21</v>
      </c>
      <c r="G15" s="468">
        <v>2525</v>
      </c>
      <c r="H15" s="471" t="s">
        <v>60</v>
      </c>
      <c r="I15" s="464">
        <v>2014</v>
      </c>
      <c r="J15" s="465" t="s">
        <v>120</v>
      </c>
      <c r="K15" s="17"/>
      <c r="L15" s="17"/>
      <c r="M15" s="17"/>
    </row>
    <row r="16" spans="1:13" ht="15" customHeight="1">
      <c r="A16" s="76" t="s">
        <v>12</v>
      </c>
      <c r="B16" s="460"/>
      <c r="C16" s="82" t="s">
        <v>192</v>
      </c>
      <c r="D16" s="112"/>
      <c r="E16" s="113" t="s">
        <v>32</v>
      </c>
      <c r="F16" s="112" t="s">
        <v>82</v>
      </c>
      <c r="G16" s="468">
        <v>2525</v>
      </c>
      <c r="H16" s="469" t="s">
        <v>60</v>
      </c>
      <c r="I16" s="464">
        <v>2016</v>
      </c>
      <c r="J16" s="465"/>
      <c r="K16" s="17"/>
      <c r="L16" s="17"/>
      <c r="M16" s="17"/>
    </row>
    <row r="17" spans="1:13" ht="15" customHeight="1">
      <c r="A17" s="76" t="s">
        <v>13</v>
      </c>
      <c r="B17" s="460"/>
      <c r="C17" s="72" t="s">
        <v>41</v>
      </c>
      <c r="D17" s="69"/>
      <c r="E17" s="73" t="s">
        <v>42</v>
      </c>
      <c r="F17" s="123" t="s">
        <v>43</v>
      </c>
      <c r="G17" s="468">
        <v>2525</v>
      </c>
      <c r="H17" s="162" t="s">
        <v>60</v>
      </c>
      <c r="I17" s="464">
        <v>2014</v>
      </c>
      <c r="J17" s="465"/>
      <c r="K17" s="17"/>
      <c r="L17" s="17"/>
      <c r="M17" s="17"/>
    </row>
    <row r="18" spans="1:13" ht="15" customHeight="1">
      <c r="A18" s="76" t="s">
        <v>14</v>
      </c>
      <c r="B18" s="460"/>
      <c r="C18" s="72" t="s">
        <v>301</v>
      </c>
      <c r="D18" s="17"/>
      <c r="E18" s="73" t="s">
        <v>26</v>
      </c>
      <c r="F18" s="123" t="s">
        <v>302</v>
      </c>
      <c r="G18" s="468">
        <v>2520</v>
      </c>
      <c r="H18" s="162" t="s">
        <v>60</v>
      </c>
      <c r="I18" s="464">
        <v>2018</v>
      </c>
      <c r="J18" s="465"/>
      <c r="K18" s="17"/>
      <c r="L18" s="17"/>
      <c r="M18" s="17"/>
    </row>
    <row r="19" spans="1:13" ht="15" customHeight="1">
      <c r="A19" s="76" t="s">
        <v>15</v>
      </c>
      <c r="B19" s="460"/>
      <c r="C19" s="82" t="s">
        <v>268</v>
      </c>
      <c r="D19" s="6"/>
      <c r="E19" s="73" t="s">
        <v>247</v>
      </c>
      <c r="F19" s="123" t="s">
        <v>265</v>
      </c>
      <c r="G19" s="468">
        <v>2495</v>
      </c>
      <c r="H19" s="469" t="s">
        <v>60</v>
      </c>
      <c r="I19" s="464">
        <v>2017</v>
      </c>
      <c r="J19" s="465"/>
      <c r="K19" s="17"/>
      <c r="L19" s="17"/>
      <c r="M19" s="17"/>
    </row>
    <row r="20" spans="1:13" ht="15" customHeight="1">
      <c r="A20" s="76" t="s">
        <v>16</v>
      </c>
      <c r="B20" s="231"/>
      <c r="C20" s="83" t="s">
        <v>269</v>
      </c>
      <c r="D20" s="77"/>
      <c r="E20" s="113" t="s">
        <v>244</v>
      </c>
      <c r="F20" s="112" t="s">
        <v>35</v>
      </c>
      <c r="G20" s="468">
        <v>2490</v>
      </c>
      <c r="H20" s="469" t="s">
        <v>60</v>
      </c>
      <c r="I20" s="464">
        <v>2017</v>
      </c>
      <c r="J20" s="465"/>
      <c r="K20" s="17"/>
      <c r="L20" s="17"/>
      <c r="M20" s="17"/>
    </row>
    <row r="21" spans="1:13" ht="15" customHeight="1">
      <c r="A21" s="76" t="s">
        <v>17</v>
      </c>
      <c r="B21" s="231"/>
      <c r="C21" s="82" t="s">
        <v>270</v>
      </c>
      <c r="D21" s="114"/>
      <c r="E21" s="113" t="s">
        <v>244</v>
      </c>
      <c r="F21" s="114" t="s">
        <v>67</v>
      </c>
      <c r="G21" s="468">
        <v>2475</v>
      </c>
      <c r="H21" s="469" t="s">
        <v>60</v>
      </c>
      <c r="I21" s="464">
        <v>2017</v>
      </c>
      <c r="J21" s="465"/>
      <c r="K21" s="17"/>
      <c r="L21" s="17"/>
      <c r="M21" s="17"/>
    </row>
    <row r="22" spans="1:13" ht="15" customHeight="1">
      <c r="A22" s="76" t="s">
        <v>18</v>
      </c>
      <c r="B22" s="231"/>
      <c r="C22" s="80" t="s">
        <v>39</v>
      </c>
      <c r="D22" s="80"/>
      <c r="E22" s="81" t="s">
        <v>40</v>
      </c>
      <c r="F22" s="77" t="s">
        <v>38</v>
      </c>
      <c r="G22" s="472">
        <v>2475</v>
      </c>
      <c r="H22" s="469" t="s">
        <v>60</v>
      </c>
      <c r="I22" s="464">
        <v>2013</v>
      </c>
      <c r="J22" s="465"/>
      <c r="K22" s="17"/>
      <c r="L22" s="17"/>
      <c r="M22" s="17"/>
    </row>
    <row r="23" spans="1:13" ht="15" customHeight="1">
      <c r="A23" s="76" t="s">
        <v>1</v>
      </c>
      <c r="B23" s="231"/>
      <c r="C23" s="402" t="s">
        <v>406</v>
      </c>
      <c r="D23" s="17"/>
      <c r="E23" s="401" t="s">
        <v>383</v>
      </c>
      <c r="F23" s="112" t="s">
        <v>413</v>
      </c>
      <c r="G23" s="453">
        <v>2470</v>
      </c>
      <c r="H23" s="469" t="s">
        <v>60</v>
      </c>
      <c r="I23" s="464">
        <v>2019</v>
      </c>
      <c r="J23" s="465"/>
      <c r="K23" s="17"/>
      <c r="L23" s="17"/>
      <c r="M23" s="17"/>
    </row>
    <row r="24" spans="1:13" ht="15" customHeight="1">
      <c r="A24" s="76" t="s">
        <v>77</v>
      </c>
      <c r="B24" s="231"/>
      <c r="C24" s="80" t="s">
        <v>144</v>
      </c>
      <c r="D24" s="80"/>
      <c r="E24" s="81" t="s">
        <v>162</v>
      </c>
      <c r="F24" s="77" t="s">
        <v>35</v>
      </c>
      <c r="G24" s="472">
        <v>2465</v>
      </c>
      <c r="H24" s="469" t="s">
        <v>60</v>
      </c>
      <c r="I24" s="464">
        <v>2015</v>
      </c>
      <c r="J24" s="465"/>
      <c r="K24" s="17"/>
      <c r="L24" s="17"/>
      <c r="M24" s="17"/>
    </row>
    <row r="25" spans="1:13" ht="15" customHeight="1">
      <c r="A25" s="76" t="s">
        <v>78</v>
      </c>
      <c r="B25" s="231"/>
      <c r="C25" s="80" t="s">
        <v>145</v>
      </c>
      <c r="D25" s="80"/>
      <c r="E25" s="81" t="s">
        <v>146</v>
      </c>
      <c r="F25" s="77" t="s">
        <v>67</v>
      </c>
      <c r="G25" s="472">
        <v>2460</v>
      </c>
      <c r="H25" s="469" t="s">
        <v>60</v>
      </c>
      <c r="I25" s="464">
        <v>2015</v>
      </c>
      <c r="J25" s="465"/>
      <c r="K25" s="17"/>
      <c r="L25" s="17"/>
      <c r="M25" s="17"/>
    </row>
    <row r="26" spans="1:13" ht="15" customHeight="1">
      <c r="A26" s="76" t="s">
        <v>79</v>
      </c>
      <c r="B26" s="231"/>
      <c r="C26" s="82" t="s">
        <v>270</v>
      </c>
      <c r="D26" s="17"/>
      <c r="E26" s="259" t="s">
        <v>244</v>
      </c>
      <c r="F26" s="123" t="s">
        <v>67</v>
      </c>
      <c r="G26" s="453">
        <v>2458</v>
      </c>
      <c r="H26" s="469" t="s">
        <v>60</v>
      </c>
      <c r="I26" s="464">
        <v>2019</v>
      </c>
      <c r="J26" s="465"/>
      <c r="K26" s="17"/>
      <c r="L26" s="17"/>
      <c r="M26" s="17"/>
    </row>
    <row r="27" spans="1:13" ht="15" customHeight="1">
      <c r="A27" s="76" t="s">
        <v>139</v>
      </c>
      <c r="B27" s="231"/>
      <c r="C27" s="82" t="s">
        <v>407</v>
      </c>
      <c r="D27" s="17"/>
      <c r="E27" s="259" t="s">
        <v>81</v>
      </c>
      <c r="F27" s="123" t="s">
        <v>50</v>
      </c>
      <c r="G27" s="453">
        <v>2456</v>
      </c>
      <c r="H27" s="469" t="s">
        <v>60</v>
      </c>
      <c r="I27" s="464">
        <v>2019</v>
      </c>
      <c r="J27" s="465"/>
      <c r="K27" s="17"/>
      <c r="L27" s="17"/>
      <c r="M27" s="17"/>
    </row>
    <row r="28" spans="1:13" ht="15" customHeight="1">
      <c r="A28" s="76" t="s">
        <v>140</v>
      </c>
      <c r="B28" s="231"/>
      <c r="C28" s="88" t="s">
        <v>305</v>
      </c>
      <c r="D28" s="17"/>
      <c r="E28" s="259" t="s">
        <v>29</v>
      </c>
      <c r="F28" s="77" t="s">
        <v>62</v>
      </c>
      <c r="G28" s="453">
        <v>2454</v>
      </c>
      <c r="H28" s="469" t="s">
        <v>60</v>
      </c>
      <c r="I28" s="464">
        <v>2019</v>
      </c>
      <c r="J28" s="465"/>
      <c r="K28" s="17"/>
      <c r="L28" s="17"/>
      <c r="M28" s="17"/>
    </row>
    <row r="29" spans="1:13" ht="15" customHeight="1">
      <c r="A29" s="76" t="s">
        <v>141</v>
      </c>
      <c r="B29" s="231"/>
      <c r="C29" s="83" t="s">
        <v>80</v>
      </c>
      <c r="D29" s="83"/>
      <c r="E29" s="82" t="s">
        <v>81</v>
      </c>
      <c r="F29" s="77" t="s">
        <v>82</v>
      </c>
      <c r="G29" s="472">
        <v>2450</v>
      </c>
      <c r="H29" s="469" t="s">
        <v>60</v>
      </c>
      <c r="I29" s="464">
        <v>2013</v>
      </c>
      <c r="J29" s="465"/>
      <c r="K29" s="17"/>
      <c r="L29" s="17"/>
      <c r="M29" s="17"/>
    </row>
    <row r="30" spans="1:13" ht="15" customHeight="1">
      <c r="A30" s="76" t="s">
        <v>142</v>
      </c>
      <c r="B30" s="231"/>
      <c r="C30" s="72" t="s">
        <v>306</v>
      </c>
      <c r="D30" s="17"/>
      <c r="E30" s="73" t="s">
        <v>40</v>
      </c>
      <c r="F30" s="123" t="s">
        <v>35</v>
      </c>
      <c r="G30" s="468">
        <v>2450</v>
      </c>
      <c r="H30" s="162" t="s">
        <v>60</v>
      </c>
      <c r="I30" s="464">
        <v>2018</v>
      </c>
      <c r="J30" s="465"/>
      <c r="K30" s="17"/>
      <c r="L30" s="17"/>
      <c r="M30" s="17"/>
    </row>
    <row r="31" spans="1:13" ht="15" customHeight="1">
      <c r="A31" s="76" t="s">
        <v>156</v>
      </c>
      <c r="B31" s="231"/>
      <c r="C31" s="72" t="s">
        <v>193</v>
      </c>
      <c r="D31" s="69"/>
      <c r="E31" s="73" t="s">
        <v>189</v>
      </c>
      <c r="F31" s="123" t="s">
        <v>175</v>
      </c>
      <c r="G31" s="468">
        <v>2450</v>
      </c>
      <c r="H31" s="469" t="s">
        <v>60</v>
      </c>
      <c r="I31" s="464">
        <v>2016</v>
      </c>
      <c r="J31" s="465"/>
      <c r="K31" s="17"/>
      <c r="L31" s="17"/>
      <c r="M31" s="17"/>
    </row>
    <row r="32" spans="1:13" ht="15" customHeight="1">
      <c r="A32" s="76" t="s">
        <v>157</v>
      </c>
      <c r="B32" s="231"/>
      <c r="C32" s="88" t="s">
        <v>271</v>
      </c>
      <c r="D32" s="112"/>
      <c r="E32" s="113" t="s">
        <v>146</v>
      </c>
      <c r="F32" s="112" t="s">
        <v>266</v>
      </c>
      <c r="G32" s="468">
        <v>2445</v>
      </c>
      <c r="H32" s="469" t="s">
        <v>60</v>
      </c>
      <c r="I32" s="464">
        <v>2017</v>
      </c>
      <c r="J32" s="465"/>
      <c r="K32" s="17"/>
      <c r="L32" s="17"/>
      <c r="M32" s="17"/>
    </row>
    <row r="33" spans="1:13" ht="15" customHeight="1">
      <c r="A33" s="76" t="s">
        <v>158</v>
      </c>
      <c r="B33" s="460"/>
      <c r="C33" s="136" t="s">
        <v>408</v>
      </c>
      <c r="D33" s="17"/>
      <c r="E33" s="112" t="s">
        <v>387</v>
      </c>
      <c r="F33" s="123" t="s">
        <v>414</v>
      </c>
      <c r="G33" s="452">
        <v>2420</v>
      </c>
      <c r="H33" s="469" t="s">
        <v>60</v>
      </c>
      <c r="I33" s="464">
        <v>2019</v>
      </c>
      <c r="J33" s="465"/>
      <c r="K33" s="17"/>
      <c r="L33" s="17"/>
      <c r="M33" s="17"/>
    </row>
    <row r="34" spans="1:13" ht="15" customHeight="1">
      <c r="A34" s="76" t="s">
        <v>159</v>
      </c>
      <c r="B34" s="460"/>
      <c r="C34" s="402" t="s">
        <v>307</v>
      </c>
      <c r="D34" s="17"/>
      <c r="E34" s="403" t="s">
        <v>294</v>
      </c>
      <c r="F34" s="264" t="s">
        <v>171</v>
      </c>
      <c r="G34" s="452">
        <v>2420</v>
      </c>
      <c r="H34" s="469" t="s">
        <v>60</v>
      </c>
      <c r="I34" s="464">
        <v>2019</v>
      </c>
      <c r="J34" s="465"/>
      <c r="K34" s="17"/>
      <c r="L34" s="17"/>
      <c r="M34" s="17"/>
    </row>
    <row r="35" spans="1:13" ht="15" customHeight="1">
      <c r="A35" s="76" t="s">
        <v>176</v>
      </c>
      <c r="B35" s="460"/>
      <c r="C35" s="72" t="s">
        <v>28</v>
      </c>
      <c r="D35" s="69"/>
      <c r="E35" s="73" t="s">
        <v>29</v>
      </c>
      <c r="F35" s="123" t="s">
        <v>30</v>
      </c>
      <c r="G35" s="468">
        <v>2415</v>
      </c>
      <c r="H35" s="469" t="s">
        <v>60</v>
      </c>
      <c r="I35" s="464">
        <v>2014</v>
      </c>
      <c r="J35" s="465"/>
      <c r="K35" s="17"/>
      <c r="L35" s="17"/>
      <c r="M35" s="17"/>
    </row>
    <row r="36" spans="1:9" ht="15" customHeight="1">
      <c r="A36" s="76" t="s">
        <v>177</v>
      </c>
      <c r="C36" s="80" t="s">
        <v>83</v>
      </c>
      <c r="D36" s="80"/>
      <c r="E36" s="81" t="s">
        <v>29</v>
      </c>
      <c r="F36" s="77" t="s">
        <v>84</v>
      </c>
      <c r="G36" s="454">
        <v>2415</v>
      </c>
      <c r="H36" s="74" t="s">
        <v>60</v>
      </c>
      <c r="I36" s="5">
        <v>2013</v>
      </c>
    </row>
    <row r="37" spans="1:9" ht="15" customHeight="1">
      <c r="A37" s="76" t="s">
        <v>178</v>
      </c>
      <c r="C37" s="80" t="s">
        <v>85</v>
      </c>
      <c r="D37" s="80"/>
      <c r="E37" s="81" t="s">
        <v>86</v>
      </c>
      <c r="F37" s="77" t="s">
        <v>87</v>
      </c>
      <c r="G37" s="454">
        <v>2415</v>
      </c>
      <c r="H37" s="74" t="s">
        <v>60</v>
      </c>
      <c r="I37" s="5">
        <v>2013</v>
      </c>
    </row>
    <row r="38" spans="1:9" ht="15" customHeight="1">
      <c r="A38" s="76" t="s">
        <v>179</v>
      </c>
      <c r="C38" s="82" t="s">
        <v>194</v>
      </c>
      <c r="D38" s="112"/>
      <c r="E38" s="113" t="s">
        <v>147</v>
      </c>
      <c r="F38" s="112" t="s">
        <v>87</v>
      </c>
      <c r="G38" s="451">
        <v>2410</v>
      </c>
      <c r="H38" s="74" t="s">
        <v>60</v>
      </c>
      <c r="I38" s="5">
        <v>2016</v>
      </c>
    </row>
    <row r="39" spans="1:9" ht="15" customHeight="1">
      <c r="A39" s="76" t="s">
        <v>180</v>
      </c>
      <c r="C39" s="136" t="s">
        <v>195</v>
      </c>
      <c r="D39" s="16"/>
      <c r="E39" s="113" t="s">
        <v>42</v>
      </c>
      <c r="F39" s="114" t="s">
        <v>171</v>
      </c>
      <c r="G39" s="451">
        <v>2405</v>
      </c>
      <c r="H39" s="74" t="s">
        <v>60</v>
      </c>
      <c r="I39" s="5">
        <v>2016</v>
      </c>
    </row>
    <row r="40" spans="1:9" ht="15" customHeight="1">
      <c r="A40" s="76" t="s">
        <v>181</v>
      </c>
      <c r="C40" s="72" t="s">
        <v>196</v>
      </c>
      <c r="D40" s="69"/>
      <c r="E40" s="73" t="s">
        <v>147</v>
      </c>
      <c r="F40" s="123" t="s">
        <v>38</v>
      </c>
      <c r="G40" s="451">
        <v>2400</v>
      </c>
      <c r="H40" s="74" t="s">
        <v>60</v>
      </c>
      <c r="I40" s="5">
        <v>2016</v>
      </c>
    </row>
    <row r="41" spans="1:9" ht="15" customHeight="1">
      <c r="A41" s="76" t="s">
        <v>182</v>
      </c>
      <c r="C41" s="82" t="s">
        <v>198</v>
      </c>
      <c r="D41" s="111"/>
      <c r="E41" s="113" t="s">
        <v>23</v>
      </c>
      <c r="F41" s="112" t="s">
        <v>219</v>
      </c>
      <c r="G41" s="451">
        <v>2400</v>
      </c>
      <c r="H41" s="74" t="s">
        <v>60</v>
      </c>
      <c r="I41" s="5">
        <v>2016</v>
      </c>
    </row>
    <row r="42" spans="1:9" ht="15" customHeight="1">
      <c r="A42" s="76" t="s">
        <v>183</v>
      </c>
      <c r="C42" s="72" t="s">
        <v>197</v>
      </c>
      <c r="D42" s="69"/>
      <c r="E42" s="73" t="s">
        <v>65</v>
      </c>
      <c r="F42" s="123" t="s">
        <v>174</v>
      </c>
      <c r="G42" s="451">
        <v>2400</v>
      </c>
      <c r="H42" s="74" t="s">
        <v>60</v>
      </c>
      <c r="I42" s="5">
        <v>2016</v>
      </c>
    </row>
    <row r="43" spans="1:9" ht="15" customHeight="1">
      <c r="A43" s="76" t="s">
        <v>184</v>
      </c>
      <c r="C43" s="80" t="s">
        <v>88</v>
      </c>
      <c r="D43" s="80"/>
      <c r="E43" s="81" t="s">
        <v>89</v>
      </c>
      <c r="F43" s="77" t="s">
        <v>84</v>
      </c>
      <c r="G43" s="454">
        <v>2400</v>
      </c>
      <c r="H43" s="74" t="s">
        <v>60</v>
      </c>
      <c r="I43" s="5">
        <v>2013</v>
      </c>
    </row>
    <row r="44" spans="1:9" ht="15" customHeight="1">
      <c r="A44" s="76" t="s">
        <v>185</v>
      </c>
      <c r="C44" s="136" t="s">
        <v>272</v>
      </c>
      <c r="D44" s="69"/>
      <c r="E44" s="73" t="s">
        <v>243</v>
      </c>
      <c r="F44" s="123" t="s">
        <v>267</v>
      </c>
      <c r="G44" s="451">
        <v>2385</v>
      </c>
      <c r="H44" s="74" t="s">
        <v>60</v>
      </c>
      <c r="I44" s="5">
        <v>2017</v>
      </c>
    </row>
    <row r="45" spans="1:9" ht="15" customHeight="1">
      <c r="A45" s="76" t="s">
        <v>186</v>
      </c>
      <c r="C45" s="448" t="s">
        <v>90</v>
      </c>
      <c r="D45" s="80"/>
      <c r="E45" s="450" t="s">
        <v>20</v>
      </c>
      <c r="F45" s="458" t="s">
        <v>21</v>
      </c>
      <c r="G45" s="454">
        <v>2370</v>
      </c>
      <c r="H45" s="74" t="s">
        <v>60</v>
      </c>
      <c r="I45" s="5">
        <v>2013</v>
      </c>
    </row>
    <row r="46" spans="1:9" ht="15" customHeight="1">
      <c r="A46" s="76" t="s">
        <v>187</v>
      </c>
      <c r="C46" s="68" t="s">
        <v>307</v>
      </c>
      <c r="E46" s="70" t="s">
        <v>294</v>
      </c>
      <c r="F46" s="118" t="s">
        <v>171</v>
      </c>
      <c r="G46" s="451">
        <v>2370</v>
      </c>
      <c r="H46" s="116" t="s">
        <v>60</v>
      </c>
      <c r="I46" s="5">
        <v>2018</v>
      </c>
    </row>
    <row r="47" spans="1:9" ht="15" customHeight="1">
      <c r="A47" s="76" t="s">
        <v>188</v>
      </c>
      <c r="C47" s="80" t="s">
        <v>91</v>
      </c>
      <c r="D47" s="80"/>
      <c r="E47" s="81" t="s">
        <v>92</v>
      </c>
      <c r="F47" s="77" t="s">
        <v>93</v>
      </c>
      <c r="G47" s="454">
        <v>2365</v>
      </c>
      <c r="H47" s="74" t="s">
        <v>60</v>
      </c>
      <c r="I47" s="5">
        <v>2013</v>
      </c>
    </row>
    <row r="48" spans="1:9" ht="15" customHeight="1">
      <c r="A48" s="76" t="s">
        <v>249</v>
      </c>
      <c r="C48" s="80" t="s">
        <v>148</v>
      </c>
      <c r="D48" s="80"/>
      <c r="E48" s="81" t="s">
        <v>149</v>
      </c>
      <c r="F48" s="77" t="s">
        <v>38</v>
      </c>
      <c r="G48" s="454">
        <v>2360</v>
      </c>
      <c r="H48" s="74" t="s">
        <v>60</v>
      </c>
      <c r="I48" s="5">
        <v>2015</v>
      </c>
    </row>
    <row r="49" spans="1:9" ht="15" customHeight="1">
      <c r="A49" s="76" t="s">
        <v>250</v>
      </c>
      <c r="C49" s="72" t="s">
        <v>31</v>
      </c>
      <c r="D49" s="69"/>
      <c r="E49" s="73" t="s">
        <v>32</v>
      </c>
      <c r="F49" s="123" t="s">
        <v>33</v>
      </c>
      <c r="G49" s="451">
        <v>2350</v>
      </c>
      <c r="H49" s="74" t="s">
        <v>60</v>
      </c>
      <c r="I49" s="5">
        <v>2014</v>
      </c>
    </row>
    <row r="50" spans="1:9" ht="15" customHeight="1">
      <c r="A50" s="76" t="s">
        <v>251</v>
      </c>
      <c r="C50" s="198" t="s">
        <v>409</v>
      </c>
      <c r="E50" s="112" t="s">
        <v>401</v>
      </c>
      <c r="F50" s="119" t="s">
        <v>35</v>
      </c>
      <c r="G50" s="452">
        <v>2345</v>
      </c>
      <c r="H50" s="74" t="s">
        <v>60</v>
      </c>
      <c r="I50" s="5">
        <v>2019</v>
      </c>
    </row>
    <row r="51" spans="1:9" ht="15" customHeight="1">
      <c r="A51" s="76" t="s">
        <v>252</v>
      </c>
      <c r="C51" s="82" t="s">
        <v>410</v>
      </c>
      <c r="E51" s="259" t="s">
        <v>395</v>
      </c>
      <c r="F51" s="119" t="s">
        <v>171</v>
      </c>
      <c r="G51" s="453">
        <v>2336</v>
      </c>
      <c r="H51" s="74" t="s">
        <v>60</v>
      </c>
      <c r="I51" s="5">
        <v>2019</v>
      </c>
    </row>
    <row r="52" spans="1:9" ht="15" customHeight="1">
      <c r="A52" s="76" t="s">
        <v>253</v>
      </c>
      <c r="C52" s="80" t="s">
        <v>94</v>
      </c>
      <c r="D52" s="80"/>
      <c r="E52" s="81" t="s">
        <v>29</v>
      </c>
      <c r="F52" s="77" t="s">
        <v>30</v>
      </c>
      <c r="G52" s="454">
        <v>2330</v>
      </c>
      <c r="H52" s="74" t="s">
        <v>60</v>
      </c>
      <c r="I52" s="5">
        <v>2013</v>
      </c>
    </row>
    <row r="53" spans="1:9" ht="15" customHeight="1">
      <c r="A53" s="76" t="s">
        <v>254</v>
      </c>
      <c r="C53" s="83" t="s">
        <v>411</v>
      </c>
      <c r="E53" s="259" t="s">
        <v>389</v>
      </c>
      <c r="F53" s="119" t="s">
        <v>171</v>
      </c>
      <c r="G53" s="453">
        <v>2320</v>
      </c>
      <c r="H53" s="74" t="s">
        <v>60</v>
      </c>
      <c r="I53" s="5">
        <v>2019</v>
      </c>
    </row>
    <row r="54" spans="1:9" ht="15" customHeight="1">
      <c r="A54" s="76" t="s">
        <v>415</v>
      </c>
      <c r="C54" s="88" t="s">
        <v>273</v>
      </c>
      <c r="D54" s="69"/>
      <c r="E54" s="73" t="s">
        <v>81</v>
      </c>
      <c r="F54" s="123" t="s">
        <v>38</v>
      </c>
      <c r="G54" s="451">
        <v>2285</v>
      </c>
      <c r="H54" s="74" t="s">
        <v>60</v>
      </c>
      <c r="I54" s="5">
        <v>2017</v>
      </c>
    </row>
    <row r="55" spans="1:9" ht="15" customHeight="1">
      <c r="A55" s="76" t="s">
        <v>416</v>
      </c>
      <c r="C55" s="82" t="s">
        <v>195</v>
      </c>
      <c r="D55" s="69"/>
      <c r="E55" s="73" t="s">
        <v>42</v>
      </c>
      <c r="F55" s="123" t="s">
        <v>171</v>
      </c>
      <c r="G55" s="451">
        <v>2285</v>
      </c>
      <c r="H55" s="74" t="s">
        <v>60</v>
      </c>
      <c r="I55" s="5">
        <v>2017</v>
      </c>
    </row>
    <row r="56" spans="1:9" ht="15" customHeight="1">
      <c r="A56" s="76" t="s">
        <v>417</v>
      </c>
      <c r="C56" s="80" t="s">
        <v>95</v>
      </c>
      <c r="D56" s="80"/>
      <c r="E56" s="81" t="s">
        <v>96</v>
      </c>
      <c r="F56" s="77" t="s">
        <v>38</v>
      </c>
      <c r="G56" s="454">
        <v>2280</v>
      </c>
      <c r="H56" s="74" t="s">
        <v>60</v>
      </c>
      <c r="I56" s="5">
        <v>2013</v>
      </c>
    </row>
    <row r="57" spans="1:9" ht="15" customHeight="1">
      <c r="A57" s="76" t="s">
        <v>418</v>
      </c>
      <c r="C57" s="80" t="s">
        <v>36</v>
      </c>
      <c r="D57" s="80"/>
      <c r="E57" s="81" t="s">
        <v>37</v>
      </c>
      <c r="F57" s="77" t="s">
        <v>38</v>
      </c>
      <c r="G57" s="454">
        <v>2275</v>
      </c>
      <c r="H57" s="74" t="s">
        <v>60</v>
      </c>
      <c r="I57" s="5">
        <v>2015</v>
      </c>
    </row>
    <row r="58" spans="1:9" ht="15" customHeight="1">
      <c r="A58" s="76" t="s">
        <v>419</v>
      </c>
      <c r="C58" s="72" t="s">
        <v>199</v>
      </c>
      <c r="D58" s="69"/>
      <c r="E58" s="73" t="s">
        <v>162</v>
      </c>
      <c r="F58" s="123" t="s">
        <v>67</v>
      </c>
      <c r="G58" s="451">
        <v>2260</v>
      </c>
      <c r="H58" s="116" t="s">
        <v>60</v>
      </c>
      <c r="I58" s="5">
        <v>2016</v>
      </c>
    </row>
    <row r="59" spans="1:9" ht="15" customHeight="1">
      <c r="A59" s="76" t="s">
        <v>420</v>
      </c>
      <c r="C59" s="72" t="s">
        <v>309</v>
      </c>
      <c r="E59" s="73" t="s">
        <v>295</v>
      </c>
      <c r="F59" s="123" t="s">
        <v>67</v>
      </c>
      <c r="G59" s="451">
        <v>2260</v>
      </c>
      <c r="H59" s="116" t="s">
        <v>60</v>
      </c>
      <c r="I59" s="5">
        <v>2018</v>
      </c>
    </row>
    <row r="60" spans="1:9" ht="15" customHeight="1">
      <c r="A60" s="76" t="s">
        <v>421</v>
      </c>
      <c r="C60" s="82" t="s">
        <v>200</v>
      </c>
      <c r="D60" s="111"/>
      <c r="E60" s="113" t="s">
        <v>32</v>
      </c>
      <c r="F60" s="112" t="s">
        <v>172</v>
      </c>
      <c r="G60" s="451">
        <v>2220</v>
      </c>
      <c r="H60" s="119" t="s">
        <v>60</v>
      </c>
      <c r="I60" s="5">
        <v>2016</v>
      </c>
    </row>
    <row r="61" spans="1:9" ht="15" customHeight="1">
      <c r="A61" s="76" t="s">
        <v>422</v>
      </c>
      <c r="C61" s="72" t="s">
        <v>310</v>
      </c>
      <c r="E61" s="73" t="s">
        <v>295</v>
      </c>
      <c r="F61" s="123" t="s">
        <v>311</v>
      </c>
      <c r="G61" s="451">
        <v>2200</v>
      </c>
      <c r="H61" s="116" t="s">
        <v>60</v>
      </c>
      <c r="I61" s="5">
        <v>2018</v>
      </c>
    </row>
    <row r="62" spans="1:9" ht="15" customHeight="1">
      <c r="A62" s="76" t="s">
        <v>423</v>
      </c>
      <c r="C62" s="72" t="s">
        <v>25</v>
      </c>
      <c r="D62" s="69"/>
      <c r="E62" s="73" t="s">
        <v>26</v>
      </c>
      <c r="F62" s="123" t="s">
        <v>27</v>
      </c>
      <c r="G62" s="451">
        <v>2200</v>
      </c>
      <c r="H62" s="74" t="s">
        <v>60</v>
      </c>
      <c r="I62" s="5">
        <v>2014</v>
      </c>
    </row>
    <row r="63" spans="1:9" ht="15" customHeight="1">
      <c r="A63" s="76" t="s">
        <v>424</v>
      </c>
      <c r="C63" s="72" t="s">
        <v>152</v>
      </c>
      <c r="D63" s="69"/>
      <c r="E63" s="73" t="s">
        <v>92</v>
      </c>
      <c r="F63" s="123" t="s">
        <v>67</v>
      </c>
      <c r="G63" s="451">
        <v>2175</v>
      </c>
      <c r="H63" s="74" t="s">
        <v>60</v>
      </c>
      <c r="I63" s="5">
        <v>2015</v>
      </c>
    </row>
    <row r="64" spans="1:9" ht="15" customHeight="1">
      <c r="A64" s="76" t="s">
        <v>425</v>
      </c>
      <c r="C64" s="80" t="s">
        <v>97</v>
      </c>
      <c r="D64" s="80"/>
      <c r="E64" s="81" t="s">
        <v>98</v>
      </c>
      <c r="F64" s="77" t="s">
        <v>27</v>
      </c>
      <c r="G64" s="455">
        <v>2125</v>
      </c>
      <c r="H64" s="74" t="s">
        <v>60</v>
      </c>
      <c r="I64" s="5">
        <v>2013</v>
      </c>
    </row>
    <row r="65" spans="1:9" ht="15" customHeight="1">
      <c r="A65" s="76" t="s">
        <v>426</v>
      </c>
      <c r="C65" s="72" t="s">
        <v>34</v>
      </c>
      <c r="D65" s="69"/>
      <c r="E65" s="73" t="s">
        <v>23</v>
      </c>
      <c r="F65" s="123" t="s">
        <v>35</v>
      </c>
      <c r="G65" s="456">
        <v>2090</v>
      </c>
      <c r="H65" s="74" t="s">
        <v>60</v>
      </c>
      <c r="I65" s="5">
        <v>2014</v>
      </c>
    </row>
    <row r="118" spans="3:8" ht="15" customHeight="1">
      <c r="C118" s="72"/>
      <c r="D118" s="69"/>
      <c r="E118" s="73"/>
      <c r="F118" s="79"/>
      <c r="H118" s="74"/>
    </row>
    <row r="119" spans="3:8" ht="15" customHeight="1">
      <c r="C119" s="72"/>
      <c r="D119" s="69"/>
      <c r="E119" s="73"/>
      <c r="F119" s="79"/>
      <c r="H119" s="74"/>
    </row>
    <row r="120" spans="3:8" ht="15" customHeight="1">
      <c r="C120" s="72"/>
      <c r="D120" s="69"/>
      <c r="E120" s="73"/>
      <c r="F120" s="79"/>
      <c r="H120" s="74"/>
    </row>
    <row r="121" spans="3:8" ht="15" customHeight="1">
      <c r="C121" s="72"/>
      <c r="D121" s="69"/>
      <c r="E121" s="73"/>
      <c r="F121" s="79"/>
      <c r="H121" s="74"/>
    </row>
    <row r="122" spans="3:8" ht="15" customHeight="1">
      <c r="C122" s="72"/>
      <c r="D122" s="69"/>
      <c r="E122" s="73"/>
      <c r="F122" s="79"/>
      <c r="H122" s="74"/>
    </row>
    <row r="123" spans="3:8" ht="15" customHeight="1">
      <c r="C123" s="72"/>
      <c r="D123" s="69"/>
      <c r="E123" s="73"/>
      <c r="F123" s="79"/>
      <c r="H123" s="74"/>
    </row>
    <row r="124" spans="3:8" ht="15" customHeight="1">
      <c r="C124" s="72"/>
      <c r="D124" s="69"/>
      <c r="E124" s="73"/>
      <c r="F124" s="79"/>
      <c r="H124" s="74"/>
    </row>
    <row r="125" spans="1:10" ht="15" customHeight="1">
      <c r="A125" s="206"/>
      <c r="B125" s="206"/>
      <c r="C125" s="72"/>
      <c r="D125" s="69"/>
      <c r="E125" s="73"/>
      <c r="F125" s="79"/>
      <c r="G125" s="207"/>
      <c r="H125" s="208"/>
      <c r="I125" s="130"/>
      <c r="J125" s="209"/>
    </row>
    <row r="126" spans="1:10" ht="15" customHeight="1">
      <c r="A126" s="206"/>
      <c r="B126" s="206"/>
      <c r="C126" s="131"/>
      <c r="D126" s="131"/>
      <c r="E126" s="131"/>
      <c r="F126" s="208"/>
      <c r="G126" s="207"/>
      <c r="H126" s="210"/>
      <c r="I126" s="130"/>
      <c r="J126" s="209"/>
    </row>
    <row r="127" spans="1:10" ht="15" customHeight="1">
      <c r="A127" s="206"/>
      <c r="B127" s="600"/>
      <c r="C127" s="600"/>
      <c r="D127" s="600"/>
      <c r="E127" s="600"/>
      <c r="F127" s="600"/>
      <c r="G127" s="601"/>
      <c r="H127" s="600"/>
      <c r="I127" s="130"/>
      <c r="J127" s="209"/>
    </row>
    <row r="128" spans="1:10" ht="15" customHeight="1">
      <c r="A128" s="206"/>
      <c r="B128" s="600"/>
      <c r="C128" s="600"/>
      <c r="D128" s="600"/>
      <c r="E128" s="600"/>
      <c r="F128" s="600"/>
      <c r="G128" s="601"/>
      <c r="H128" s="600"/>
      <c r="I128" s="130"/>
      <c r="J128" s="209"/>
    </row>
    <row r="129" spans="1:10" ht="15" customHeight="1">
      <c r="A129" s="206"/>
      <c r="B129" s="206"/>
      <c r="C129" s="131"/>
      <c r="D129" s="131"/>
      <c r="E129" s="131"/>
      <c r="F129" s="208"/>
      <c r="G129" s="207"/>
      <c r="H129" s="210"/>
      <c r="I129" s="130"/>
      <c r="J129" s="209"/>
    </row>
    <row r="130" spans="1:10" ht="15" customHeight="1">
      <c r="A130" s="211"/>
      <c r="B130" s="206"/>
      <c r="C130" s="204"/>
      <c r="D130" s="159"/>
      <c r="E130" s="201"/>
      <c r="F130" s="159"/>
      <c r="G130" s="212"/>
      <c r="H130" s="67"/>
      <c r="I130" s="130"/>
      <c r="J130" s="209"/>
    </row>
    <row r="131" spans="1:10" ht="15" customHeight="1">
      <c r="A131" s="211"/>
      <c r="B131" s="206"/>
      <c r="C131" s="200"/>
      <c r="D131" s="94"/>
      <c r="E131" s="202"/>
      <c r="F131" s="203"/>
      <c r="G131" s="212"/>
      <c r="H131" s="67"/>
      <c r="I131" s="130"/>
      <c r="J131" s="209"/>
    </row>
    <row r="132" spans="1:10" ht="15" customHeight="1">
      <c r="A132" s="211"/>
      <c r="B132" s="206"/>
      <c r="C132" s="115"/>
      <c r="D132" s="115"/>
      <c r="E132" s="115"/>
      <c r="F132" s="67"/>
      <c r="G132" s="212"/>
      <c r="H132" s="196"/>
      <c r="I132" s="130"/>
      <c r="J132" s="209"/>
    </row>
    <row r="133" spans="1:10" ht="15" customHeight="1">
      <c r="A133" s="211"/>
      <c r="B133" s="206"/>
      <c r="C133" s="72"/>
      <c r="D133" s="69"/>
      <c r="E133" s="73"/>
      <c r="F133" s="123"/>
      <c r="G133" s="213"/>
      <c r="H133" s="164"/>
      <c r="I133" s="345"/>
      <c r="J133" s="209"/>
    </row>
    <row r="134" spans="1:10" ht="15" customHeight="1">
      <c r="A134" s="211"/>
      <c r="B134" s="206"/>
      <c r="C134" s="136"/>
      <c r="D134" s="114"/>
      <c r="E134" s="113"/>
      <c r="F134" s="114"/>
      <c r="G134" s="213"/>
      <c r="H134" s="164"/>
      <c r="I134" s="345"/>
      <c r="J134" s="209"/>
    </row>
    <row r="135" spans="1:10" ht="15" customHeight="1">
      <c r="A135" s="211"/>
      <c r="B135" s="206"/>
      <c r="C135" s="72"/>
      <c r="D135" s="69"/>
      <c r="E135" s="73"/>
      <c r="F135" s="123"/>
      <c r="G135" s="207"/>
      <c r="H135" s="164"/>
      <c r="I135" s="345"/>
      <c r="J135" s="209"/>
    </row>
    <row r="136" spans="1:10" ht="15" customHeight="1">
      <c r="A136" s="211"/>
      <c r="B136" s="206"/>
      <c r="C136" s="82"/>
      <c r="D136" s="69"/>
      <c r="E136" s="73"/>
      <c r="F136" s="123"/>
      <c r="G136" s="213"/>
      <c r="H136" s="214"/>
      <c r="I136" s="345"/>
      <c r="J136" s="209"/>
    </row>
    <row r="137" spans="1:10" ht="15" customHeight="1">
      <c r="A137" s="211"/>
      <c r="B137" s="206"/>
      <c r="C137" s="83"/>
      <c r="D137" s="83"/>
      <c r="E137" s="82"/>
      <c r="F137" s="88"/>
      <c r="G137" s="215"/>
      <c r="H137" s="16"/>
      <c r="I137" s="345"/>
      <c r="J137" s="209"/>
    </row>
    <row r="138" spans="1:10" ht="15" customHeight="1">
      <c r="A138" s="211"/>
      <c r="B138" s="206"/>
      <c r="C138" s="83"/>
      <c r="D138" s="83"/>
      <c r="E138" s="82"/>
      <c r="F138" s="88"/>
      <c r="G138" s="215"/>
      <c r="H138" s="16"/>
      <c r="I138" s="345"/>
      <c r="J138" s="209"/>
    </row>
    <row r="139" spans="1:10" ht="15" customHeight="1">
      <c r="A139" s="211"/>
      <c r="B139" s="206"/>
      <c r="C139" s="83"/>
      <c r="D139" s="83"/>
      <c r="E139" s="82"/>
      <c r="F139" s="88"/>
      <c r="G139" s="215"/>
      <c r="H139" s="16"/>
      <c r="I139" s="345"/>
      <c r="J139" s="209"/>
    </row>
    <row r="140" spans="1:10" ht="15" customHeight="1">
      <c r="A140" s="211"/>
      <c r="B140" s="206"/>
      <c r="C140" s="72"/>
      <c r="D140" s="69"/>
      <c r="E140" s="73"/>
      <c r="F140" s="73"/>
      <c r="G140" s="213"/>
      <c r="H140" s="210"/>
      <c r="I140" s="345"/>
      <c r="J140" s="209"/>
    </row>
    <row r="141" spans="1:10" ht="15" customHeight="1">
      <c r="A141" s="211"/>
      <c r="B141" s="206"/>
      <c r="C141" s="83"/>
      <c r="D141" s="83"/>
      <c r="E141" s="82"/>
      <c r="F141" s="88"/>
      <c r="G141" s="215"/>
      <c r="H141" s="214"/>
      <c r="I141" s="345"/>
      <c r="J141" s="209"/>
    </row>
    <row r="142" spans="1:10" ht="15" customHeight="1">
      <c r="A142" s="211"/>
      <c r="B142" s="206"/>
      <c r="C142" s="72"/>
      <c r="D142" s="69"/>
      <c r="E142" s="73"/>
      <c r="F142" s="123"/>
      <c r="G142" s="207"/>
      <c r="H142" s="164"/>
      <c r="I142" s="345"/>
      <c r="J142" s="209"/>
    </row>
    <row r="143" spans="1:10" ht="15" customHeight="1">
      <c r="A143" s="211"/>
      <c r="B143" s="206"/>
      <c r="C143" s="83"/>
      <c r="D143" s="83"/>
      <c r="E143" s="82"/>
      <c r="F143" s="83"/>
      <c r="G143" s="215"/>
      <c r="H143" s="214"/>
      <c r="I143" s="345"/>
      <c r="J143" s="209"/>
    </row>
    <row r="144" spans="1:10" ht="15" customHeight="1">
      <c r="A144" s="211"/>
      <c r="B144" s="206"/>
      <c r="C144" s="83"/>
      <c r="D144" s="83"/>
      <c r="E144" s="82"/>
      <c r="F144" s="84"/>
      <c r="G144" s="215"/>
      <c r="H144" s="214"/>
      <c r="I144" s="345"/>
      <c r="J144" s="209"/>
    </row>
    <row r="145" spans="1:10" ht="15" customHeight="1">
      <c r="A145" s="211"/>
      <c r="B145" s="206"/>
      <c r="C145" s="72"/>
      <c r="D145" s="69"/>
      <c r="E145" s="73"/>
      <c r="F145" s="73"/>
      <c r="G145" s="213"/>
      <c r="H145" s="210"/>
      <c r="I145" s="345"/>
      <c r="J145" s="209"/>
    </row>
    <row r="146" spans="1:10" ht="15" customHeight="1">
      <c r="A146" s="211"/>
      <c r="B146" s="206"/>
      <c r="C146" s="83"/>
      <c r="D146" s="83"/>
      <c r="E146" s="82"/>
      <c r="F146" s="88"/>
      <c r="G146" s="215"/>
      <c r="H146" s="214"/>
      <c r="I146" s="345"/>
      <c r="J146" s="209"/>
    </row>
    <row r="147" spans="1:10" ht="15" customHeight="1">
      <c r="A147" s="211"/>
      <c r="B147" s="206"/>
      <c r="C147" s="83"/>
      <c r="D147" s="83"/>
      <c r="E147" s="82"/>
      <c r="F147" s="83"/>
      <c r="G147" s="215"/>
      <c r="H147" s="214"/>
      <c r="I147" s="345"/>
      <c r="J147" s="209"/>
    </row>
    <row r="148" spans="1:10" ht="15" customHeight="1">
      <c r="A148" s="211"/>
      <c r="B148" s="206"/>
      <c r="C148" s="82"/>
      <c r="D148" s="77"/>
      <c r="E148" s="113"/>
      <c r="F148" s="112"/>
      <c r="G148" s="207"/>
      <c r="H148" s="164"/>
      <c r="I148" s="345"/>
      <c r="J148" s="209"/>
    </row>
    <row r="149" spans="1:10" ht="15" customHeight="1">
      <c r="A149" s="211"/>
      <c r="B149" s="206"/>
      <c r="C149" s="72"/>
      <c r="D149" s="69"/>
      <c r="E149" s="73"/>
      <c r="F149" s="73"/>
      <c r="G149" s="213"/>
      <c r="H149" s="214"/>
      <c r="I149" s="345"/>
      <c r="J149" s="209"/>
    </row>
    <row r="150" spans="1:10" ht="15" customHeight="1">
      <c r="A150" s="211"/>
      <c r="B150" s="206"/>
      <c r="C150" s="82"/>
      <c r="D150" s="112"/>
      <c r="E150" s="113"/>
      <c r="F150" s="112"/>
      <c r="G150" s="207"/>
      <c r="H150" s="164"/>
      <c r="I150" s="345"/>
      <c r="J150" s="209"/>
    </row>
    <row r="151" spans="1:10" ht="15" customHeight="1">
      <c r="A151" s="211"/>
      <c r="B151" s="206"/>
      <c r="C151" s="72"/>
      <c r="D151" s="69"/>
      <c r="E151" s="73"/>
      <c r="F151" s="123"/>
      <c r="G151" s="207"/>
      <c r="H151" s="164"/>
      <c r="I151" s="345"/>
      <c r="J151" s="209"/>
    </row>
    <row r="152" spans="1:10" ht="15" customHeight="1">
      <c r="A152" s="211"/>
      <c r="B152" s="206"/>
      <c r="C152" s="83"/>
      <c r="D152" s="83"/>
      <c r="E152" s="82"/>
      <c r="F152" s="88"/>
      <c r="G152" s="215"/>
      <c r="H152" s="214"/>
      <c r="I152" s="345"/>
      <c r="J152" s="209"/>
    </row>
    <row r="153" spans="1:10" ht="15" customHeight="1">
      <c r="A153" s="211"/>
      <c r="B153" s="206"/>
      <c r="C153" s="83"/>
      <c r="D153" s="83"/>
      <c r="E153" s="82"/>
      <c r="F153" s="88"/>
      <c r="G153" s="215"/>
      <c r="H153" s="214"/>
      <c r="I153" s="345"/>
      <c r="J153" s="209"/>
    </row>
    <row r="154" spans="1:10" ht="15" customHeight="1">
      <c r="A154" s="211"/>
      <c r="B154" s="206"/>
      <c r="C154" s="72"/>
      <c r="D154" s="69"/>
      <c r="E154" s="73"/>
      <c r="F154" s="73"/>
      <c r="G154" s="213"/>
      <c r="H154" s="214"/>
      <c r="I154" s="345"/>
      <c r="J154" s="209"/>
    </row>
    <row r="155" spans="1:10" ht="15" customHeight="1">
      <c r="A155" s="211"/>
      <c r="B155" s="206"/>
      <c r="C155" s="72"/>
      <c r="D155" s="69"/>
      <c r="E155" s="73"/>
      <c r="F155" s="123"/>
      <c r="G155" s="207"/>
      <c r="H155" s="164"/>
      <c r="I155" s="345"/>
      <c r="J155" s="209"/>
    </row>
    <row r="156" spans="1:10" ht="15" customHeight="1">
      <c r="A156" s="211"/>
      <c r="B156" s="206"/>
      <c r="C156" s="82"/>
      <c r="D156" s="112"/>
      <c r="E156" s="113"/>
      <c r="F156" s="112"/>
      <c r="G156" s="213"/>
      <c r="H156" s="214"/>
      <c r="I156" s="345"/>
      <c r="J156" s="209"/>
    </row>
    <row r="157" spans="1:10" ht="15" customHeight="1">
      <c r="A157" s="211"/>
      <c r="B157" s="206"/>
      <c r="C157" s="72"/>
      <c r="D157" s="69"/>
      <c r="E157" s="73"/>
      <c r="F157" s="73"/>
      <c r="G157" s="213"/>
      <c r="H157" s="214"/>
      <c r="I157" s="345"/>
      <c r="J157" s="209"/>
    </row>
    <row r="158" spans="1:10" ht="15" customHeight="1">
      <c r="A158" s="211"/>
      <c r="B158" s="206"/>
      <c r="C158" s="72"/>
      <c r="D158" s="69"/>
      <c r="E158" s="73"/>
      <c r="F158" s="73"/>
      <c r="G158" s="213"/>
      <c r="H158" s="214"/>
      <c r="I158" s="345"/>
      <c r="J158" s="209"/>
    </row>
    <row r="159" spans="1:10" ht="15" customHeight="1">
      <c r="A159" s="211"/>
      <c r="B159" s="206"/>
      <c r="C159" s="136"/>
      <c r="D159" s="112"/>
      <c r="E159" s="113"/>
      <c r="F159" s="112"/>
      <c r="G159" s="213"/>
      <c r="H159" s="214"/>
      <c r="I159" s="345"/>
      <c r="J159" s="209"/>
    </row>
    <row r="160" spans="1:10" ht="15" customHeight="1">
      <c r="A160" s="211"/>
      <c r="B160" s="206"/>
      <c r="C160" s="72"/>
      <c r="D160" s="16"/>
      <c r="E160" s="73"/>
      <c r="F160" s="123"/>
      <c r="G160" s="207"/>
      <c r="H160" s="164"/>
      <c r="I160" s="345"/>
      <c r="J160" s="209"/>
    </row>
    <row r="161" spans="1:10" ht="15" customHeight="1">
      <c r="A161" s="211"/>
      <c r="B161" s="206"/>
      <c r="C161" s="72"/>
      <c r="D161" s="69"/>
      <c r="E161" s="73"/>
      <c r="F161" s="73"/>
      <c r="G161" s="213"/>
      <c r="H161" s="214"/>
      <c r="I161" s="345"/>
      <c r="J161" s="209"/>
    </row>
    <row r="162" spans="1:10" ht="15" customHeight="1">
      <c r="A162" s="211"/>
      <c r="B162" s="206"/>
      <c r="C162" s="72"/>
      <c r="D162" s="69"/>
      <c r="E162" s="73"/>
      <c r="F162" s="73"/>
      <c r="G162" s="213"/>
      <c r="H162" s="214"/>
      <c r="I162" s="345"/>
      <c r="J162" s="209"/>
    </row>
    <row r="163" spans="1:10" ht="15" customHeight="1">
      <c r="A163" s="211"/>
      <c r="B163" s="206"/>
      <c r="C163" s="72"/>
      <c r="D163" s="69"/>
      <c r="E163" s="73"/>
      <c r="F163" s="73"/>
      <c r="G163" s="213"/>
      <c r="H163" s="214"/>
      <c r="I163" s="345"/>
      <c r="J163" s="209"/>
    </row>
    <row r="164" spans="1:10" ht="15" customHeight="1">
      <c r="A164" s="211"/>
      <c r="B164" s="206"/>
      <c r="C164" s="72"/>
      <c r="D164" s="69"/>
      <c r="E164" s="73"/>
      <c r="F164" s="73"/>
      <c r="G164" s="213"/>
      <c r="H164" s="214"/>
      <c r="I164" s="345"/>
      <c r="J164" s="209"/>
    </row>
    <row r="165" spans="1:10" ht="15" customHeight="1">
      <c r="A165" s="211"/>
      <c r="B165" s="206"/>
      <c r="C165" s="72"/>
      <c r="D165" s="136"/>
      <c r="E165" s="73"/>
      <c r="F165" s="73"/>
      <c r="G165" s="213"/>
      <c r="H165" s="214"/>
      <c r="I165" s="345"/>
      <c r="J165" s="209"/>
    </row>
    <row r="166" spans="1:10" ht="15" customHeight="1">
      <c r="A166" s="211"/>
      <c r="B166" s="206"/>
      <c r="C166" s="83"/>
      <c r="D166" s="69"/>
      <c r="E166" s="73"/>
      <c r="F166" s="123"/>
      <c r="G166" s="213"/>
      <c r="H166" s="214"/>
      <c r="I166" s="345"/>
      <c r="J166" s="209"/>
    </row>
    <row r="167" spans="1:10" ht="15" customHeight="1">
      <c r="A167" s="211"/>
      <c r="B167" s="206"/>
      <c r="C167" s="136"/>
      <c r="D167" s="112"/>
      <c r="E167" s="113"/>
      <c r="F167" s="112"/>
      <c r="G167" s="213"/>
      <c r="H167" s="214"/>
      <c r="I167" s="345"/>
      <c r="J167" s="209"/>
    </row>
    <row r="168" spans="1:10" ht="15" customHeight="1">
      <c r="A168" s="211"/>
      <c r="B168" s="206"/>
      <c r="C168" s="72"/>
      <c r="D168" s="69"/>
      <c r="E168" s="73"/>
      <c r="F168" s="123"/>
      <c r="G168" s="207"/>
      <c r="H168" s="164"/>
      <c r="I168" s="345"/>
      <c r="J168" s="209"/>
    </row>
    <row r="169" spans="1:10" ht="15" customHeight="1">
      <c r="A169" s="211"/>
      <c r="B169" s="206"/>
      <c r="C169" s="72"/>
      <c r="D169" s="69"/>
      <c r="E169" s="73"/>
      <c r="F169" s="73"/>
      <c r="G169" s="213"/>
      <c r="H169" s="214"/>
      <c r="I169" s="345"/>
      <c r="J169" s="209"/>
    </row>
    <row r="170" spans="1:10" ht="15" customHeight="1">
      <c r="A170" s="211"/>
      <c r="B170" s="206"/>
      <c r="C170" s="216"/>
      <c r="D170" s="77"/>
      <c r="E170" s="113"/>
      <c r="F170" s="112"/>
      <c r="G170" s="213"/>
      <c r="H170" s="214"/>
      <c r="I170" s="345"/>
      <c r="J170" s="164"/>
    </row>
    <row r="171" spans="1:10" ht="15" customHeight="1">
      <c r="A171" s="211"/>
      <c r="B171" s="206"/>
      <c r="C171" s="216"/>
      <c r="D171" s="16"/>
      <c r="E171" s="113"/>
      <c r="F171" s="114"/>
      <c r="G171" s="213"/>
      <c r="H171" s="214"/>
      <c r="I171" s="345"/>
      <c r="J171" s="164"/>
    </row>
    <row r="172" spans="1:10" ht="15" customHeight="1">
      <c r="A172" s="211"/>
      <c r="B172" s="206"/>
      <c r="C172" s="82"/>
      <c r="D172" s="77"/>
      <c r="E172" s="113"/>
      <c r="F172" s="112"/>
      <c r="G172" s="213"/>
      <c r="H172" s="214"/>
      <c r="I172" s="345"/>
      <c r="J172" s="164"/>
    </row>
    <row r="173" spans="1:10" ht="15" customHeight="1">
      <c r="A173" s="211"/>
      <c r="B173" s="206"/>
      <c r="C173" s="72"/>
      <c r="D173" s="69"/>
      <c r="E173" s="73"/>
      <c r="F173" s="73"/>
      <c r="G173" s="213"/>
      <c r="H173" s="214"/>
      <c r="I173" s="345"/>
      <c r="J173" s="209"/>
    </row>
    <row r="174" spans="1:10" ht="15" customHeight="1">
      <c r="A174" s="211"/>
      <c r="B174" s="206"/>
      <c r="C174" s="72"/>
      <c r="D174" s="69"/>
      <c r="E174" s="73"/>
      <c r="F174" s="73"/>
      <c r="G174" s="213"/>
      <c r="H174" s="214"/>
      <c r="I174" s="345"/>
      <c r="J174" s="209"/>
    </row>
    <row r="175" spans="1:10" ht="15" customHeight="1">
      <c r="A175" s="211"/>
      <c r="B175" s="206"/>
      <c r="C175" s="72"/>
      <c r="D175" s="69"/>
      <c r="E175" s="73"/>
      <c r="F175" s="73"/>
      <c r="G175" s="213"/>
      <c r="H175" s="214"/>
      <c r="I175" s="345"/>
      <c r="J175" s="209"/>
    </row>
    <row r="176" spans="1:10" ht="15" customHeight="1">
      <c r="A176" s="211"/>
      <c r="B176" s="206"/>
      <c r="C176" s="82"/>
      <c r="D176" s="69"/>
      <c r="E176" s="73"/>
      <c r="F176" s="123"/>
      <c r="G176" s="213"/>
      <c r="H176" s="214"/>
      <c r="I176" s="345"/>
      <c r="J176" s="164"/>
    </row>
    <row r="177" spans="1:10" ht="15" customHeight="1">
      <c r="A177" s="211"/>
      <c r="B177" s="206"/>
      <c r="C177" s="216"/>
      <c r="D177" s="112"/>
      <c r="E177" s="113"/>
      <c r="F177" s="112"/>
      <c r="G177" s="213"/>
      <c r="H177" s="214"/>
      <c r="I177" s="345"/>
      <c r="J177" s="164"/>
    </row>
    <row r="178" spans="1:10" ht="15" customHeight="1">
      <c r="A178" s="211"/>
      <c r="B178" s="206"/>
      <c r="C178" s="136"/>
      <c r="D178" s="114"/>
      <c r="E178" s="113"/>
      <c r="F178" s="114"/>
      <c r="G178" s="207"/>
      <c r="H178" s="164"/>
      <c r="I178" s="345"/>
      <c r="J178" s="209"/>
    </row>
    <row r="179" spans="1:10" ht="15" customHeight="1">
      <c r="A179" s="211"/>
      <c r="B179" s="206"/>
      <c r="C179" s="136"/>
      <c r="D179" s="16"/>
      <c r="E179" s="113"/>
      <c r="F179" s="114"/>
      <c r="G179" s="207"/>
      <c r="H179" s="164"/>
      <c r="I179" s="345"/>
      <c r="J179" s="209"/>
    </row>
    <row r="180" spans="1:10" ht="15" customHeight="1">
      <c r="A180" s="211"/>
      <c r="B180" s="206"/>
      <c r="C180" s="83"/>
      <c r="D180" s="69"/>
      <c r="E180" s="73"/>
      <c r="F180" s="123"/>
      <c r="G180" s="213"/>
      <c r="H180" s="214"/>
      <c r="I180" s="345"/>
      <c r="J180" s="164"/>
    </row>
    <row r="181" spans="1:10" ht="15" customHeight="1">
      <c r="A181" s="211"/>
      <c r="B181" s="206"/>
      <c r="C181" s="136"/>
      <c r="D181" s="114"/>
      <c r="E181" s="113"/>
      <c r="F181" s="114"/>
      <c r="G181" s="207"/>
      <c r="H181" s="164"/>
      <c r="I181" s="345"/>
      <c r="J181" s="209"/>
    </row>
    <row r="182" spans="1:10" ht="15" customHeight="1">
      <c r="A182" s="211"/>
      <c r="B182" s="206"/>
      <c r="C182" s="83"/>
      <c r="D182" s="83"/>
      <c r="E182" s="82"/>
      <c r="F182" s="83"/>
      <c r="G182" s="215"/>
      <c r="H182" s="214"/>
      <c r="I182" s="345"/>
      <c r="J182" s="209"/>
    </row>
    <row r="183" spans="1:10" ht="15" customHeight="1">
      <c r="A183" s="211"/>
      <c r="B183" s="206"/>
      <c r="C183" s="216"/>
      <c r="D183" s="114"/>
      <c r="E183" s="113"/>
      <c r="F183" s="114"/>
      <c r="G183" s="213"/>
      <c r="H183" s="214"/>
      <c r="I183" s="345"/>
      <c r="J183" s="164"/>
    </row>
    <row r="184" spans="1:10" ht="15" customHeight="1">
      <c r="A184" s="211"/>
      <c r="B184" s="206"/>
      <c r="C184" s="72"/>
      <c r="D184" s="136"/>
      <c r="E184" s="73"/>
      <c r="F184" s="73"/>
      <c r="G184" s="213"/>
      <c r="H184" s="214"/>
      <c r="I184" s="345"/>
      <c r="J184" s="209"/>
    </row>
    <row r="185" spans="1:10" ht="15" customHeight="1">
      <c r="A185" s="211"/>
      <c r="B185" s="206"/>
      <c r="C185" s="83"/>
      <c r="D185" s="83"/>
      <c r="E185" s="82"/>
      <c r="F185" s="73"/>
      <c r="G185" s="215"/>
      <c r="H185" s="214"/>
      <c r="I185" s="345"/>
      <c r="J185" s="209"/>
    </row>
    <row r="186" spans="1:10" ht="15" customHeight="1">
      <c r="A186" s="206"/>
      <c r="B186" s="206"/>
      <c r="C186" s="131"/>
      <c r="D186" s="131"/>
      <c r="E186" s="131"/>
      <c r="F186" s="208"/>
      <c r="G186" s="207"/>
      <c r="H186" s="210"/>
      <c r="I186" s="130"/>
      <c r="J186" s="209"/>
    </row>
    <row r="187" spans="1:10" ht="15" customHeight="1">
      <c r="A187" s="206"/>
      <c r="B187" s="206"/>
      <c r="C187" s="131"/>
      <c r="D187" s="131"/>
      <c r="E187" s="131"/>
      <c r="F187" s="208"/>
      <c r="G187" s="207"/>
      <c r="H187" s="210"/>
      <c r="I187" s="130"/>
      <c r="J187" s="209"/>
    </row>
  </sheetData>
  <sheetProtection/>
  <mergeCells count="2">
    <mergeCell ref="B127:H128"/>
    <mergeCell ref="A2:H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L18" sqref="L18"/>
    </sheetView>
  </sheetViews>
  <sheetFormatPr defaultColWidth="9.140625" defaultRowHeight="12.75"/>
  <cols>
    <col min="2" max="2" width="4.8515625" style="0" customWidth="1"/>
    <col min="5" max="5" width="10.8515625" style="0" customWidth="1"/>
    <col min="6" max="6" width="8.7109375" style="119" customWidth="1"/>
    <col min="9" max="9" width="8.7109375" style="18" customWidth="1"/>
    <col min="10" max="10" width="8.7109375" style="95" customWidth="1"/>
  </cols>
  <sheetData>
    <row r="1" spans="1:9" ht="14.25">
      <c r="A1" s="76"/>
      <c r="B1" s="76"/>
      <c r="C1" s="72"/>
      <c r="D1" s="69"/>
      <c r="E1" s="73"/>
      <c r="F1" s="123"/>
      <c r="G1" s="71"/>
      <c r="H1" s="74"/>
      <c r="I1" s="120"/>
    </row>
    <row r="2" spans="1:9" ht="14.25">
      <c r="A2" s="76"/>
      <c r="B2" s="76"/>
      <c r="G2" s="71"/>
      <c r="H2" s="93"/>
      <c r="I2" s="120"/>
    </row>
    <row r="3" spans="1:9" ht="14.25">
      <c r="A3" s="76"/>
      <c r="B3" s="608" t="s">
        <v>427</v>
      </c>
      <c r="C3" s="609"/>
      <c r="D3" s="609"/>
      <c r="E3" s="609"/>
      <c r="F3" s="609"/>
      <c r="G3" s="610"/>
      <c r="H3" s="611"/>
      <c r="I3" s="120"/>
    </row>
    <row r="4" spans="1:9" ht="14.25">
      <c r="A4" s="76"/>
      <c r="B4" s="612"/>
      <c r="C4" s="613"/>
      <c r="D4" s="613"/>
      <c r="E4" s="613"/>
      <c r="F4" s="613"/>
      <c r="G4" s="614"/>
      <c r="H4" s="615"/>
      <c r="I4" s="120"/>
    </row>
    <row r="5" spans="1:9" ht="14.25">
      <c r="A5" s="76"/>
      <c r="B5" s="76"/>
      <c r="G5" s="71"/>
      <c r="H5" s="93"/>
      <c r="I5" s="120"/>
    </row>
    <row r="6" spans="1:12" ht="15.75">
      <c r="A6" s="117" t="s">
        <v>68</v>
      </c>
      <c r="B6" s="460"/>
      <c r="C6" s="267" t="s">
        <v>255</v>
      </c>
      <c r="D6" s="217"/>
      <c r="E6" s="268" t="s">
        <v>61</v>
      </c>
      <c r="F6" s="203" t="s">
        <v>62</v>
      </c>
      <c r="G6" s="462">
        <v>2425</v>
      </c>
      <c r="H6" s="38" t="s">
        <v>60</v>
      </c>
      <c r="I6" s="271">
        <v>2018</v>
      </c>
      <c r="J6" s="465"/>
      <c r="K6" s="17"/>
      <c r="L6" s="17"/>
    </row>
    <row r="7" spans="1:12" ht="15.75">
      <c r="A7" s="117" t="s">
        <v>69</v>
      </c>
      <c r="B7" s="460"/>
      <c r="C7" s="467" t="s">
        <v>203</v>
      </c>
      <c r="D7" s="218"/>
      <c r="E7" s="473" t="s">
        <v>204</v>
      </c>
      <c r="F7" s="159" t="s">
        <v>35</v>
      </c>
      <c r="G7" s="462">
        <v>2395</v>
      </c>
      <c r="H7" s="38" t="s">
        <v>60</v>
      </c>
      <c r="I7" s="271">
        <v>2017</v>
      </c>
      <c r="J7" s="465"/>
      <c r="K7" s="17"/>
      <c r="L7" s="17"/>
    </row>
    <row r="8" spans="1:12" ht="15.75">
      <c r="A8" s="117" t="s">
        <v>70</v>
      </c>
      <c r="B8" s="460"/>
      <c r="C8" s="38" t="s">
        <v>63</v>
      </c>
      <c r="D8" s="38"/>
      <c r="E8" s="38" t="s">
        <v>45</v>
      </c>
      <c r="F8" s="10" t="s">
        <v>143</v>
      </c>
      <c r="G8" s="462">
        <v>2385</v>
      </c>
      <c r="H8" s="463" t="s">
        <v>60</v>
      </c>
      <c r="I8" s="271">
        <v>2015</v>
      </c>
      <c r="J8" s="465"/>
      <c r="K8" s="17"/>
      <c r="L8" s="17"/>
    </row>
    <row r="9" spans="1:12" ht="15">
      <c r="A9" s="117" t="s">
        <v>71</v>
      </c>
      <c r="B9" s="460"/>
      <c r="C9" s="136" t="s">
        <v>257</v>
      </c>
      <c r="D9" s="112"/>
      <c r="E9" s="113" t="s">
        <v>57</v>
      </c>
      <c r="F9" s="112" t="s">
        <v>38</v>
      </c>
      <c r="G9" s="468">
        <v>2360</v>
      </c>
      <c r="H9" s="474" t="s">
        <v>60</v>
      </c>
      <c r="I9" s="271">
        <v>2018</v>
      </c>
      <c r="J9" s="465"/>
      <c r="K9" s="17"/>
      <c r="L9" s="17"/>
    </row>
    <row r="10" spans="1:12" ht="15">
      <c r="A10" s="117" t="s">
        <v>72</v>
      </c>
      <c r="B10" s="460"/>
      <c r="C10" s="72" t="s">
        <v>201</v>
      </c>
      <c r="D10" s="69"/>
      <c r="E10" s="73" t="s">
        <v>202</v>
      </c>
      <c r="F10" s="123" t="s">
        <v>38</v>
      </c>
      <c r="G10" s="468">
        <v>2355</v>
      </c>
      <c r="H10" s="162" t="s">
        <v>60</v>
      </c>
      <c r="I10" s="271">
        <v>2016</v>
      </c>
      <c r="J10" s="465"/>
      <c r="K10" s="17"/>
      <c r="L10" s="17"/>
    </row>
    <row r="11" spans="1:12" ht="15">
      <c r="A11" s="117" t="s">
        <v>73</v>
      </c>
      <c r="B11" s="460"/>
      <c r="C11" s="82" t="s">
        <v>428</v>
      </c>
      <c r="D11" s="6"/>
      <c r="E11" s="258" t="s">
        <v>119</v>
      </c>
      <c r="F11" s="6" t="s">
        <v>62</v>
      </c>
      <c r="G11" s="452">
        <v>2340</v>
      </c>
      <c r="H11" s="475" t="s">
        <v>60</v>
      </c>
      <c r="I11" s="271">
        <v>2019</v>
      </c>
      <c r="J11" s="465" t="s">
        <v>120</v>
      </c>
      <c r="K11" s="17"/>
      <c r="L11" s="17"/>
    </row>
    <row r="12" spans="1:12" ht="15">
      <c r="A12" s="117" t="s">
        <v>74</v>
      </c>
      <c r="B12" s="460"/>
      <c r="C12" s="83" t="s">
        <v>212</v>
      </c>
      <c r="D12" s="6"/>
      <c r="E12" s="258" t="s">
        <v>45</v>
      </c>
      <c r="F12" s="6" t="s">
        <v>434</v>
      </c>
      <c r="G12" s="452">
        <v>2338</v>
      </c>
      <c r="H12" s="475" t="s">
        <v>60</v>
      </c>
      <c r="I12" s="271">
        <v>2019</v>
      </c>
      <c r="J12" s="465"/>
      <c r="K12" s="17"/>
      <c r="L12" s="17"/>
    </row>
    <row r="13" spans="1:12" ht="15">
      <c r="A13" s="117" t="s">
        <v>75</v>
      </c>
      <c r="B13" s="460"/>
      <c r="C13" s="72" t="s">
        <v>205</v>
      </c>
      <c r="D13" s="69"/>
      <c r="E13" s="73" t="s">
        <v>206</v>
      </c>
      <c r="F13" s="123" t="s">
        <v>82</v>
      </c>
      <c r="G13" s="468">
        <v>2335</v>
      </c>
      <c r="H13" s="162" t="s">
        <v>60</v>
      </c>
      <c r="I13" s="271">
        <v>2016</v>
      </c>
      <c r="J13" s="465"/>
      <c r="K13" s="17"/>
      <c r="L13" s="17"/>
    </row>
    <row r="14" spans="1:12" ht="15">
      <c r="A14" s="117" t="s">
        <v>76</v>
      </c>
      <c r="B14" s="460" t="s">
        <v>0</v>
      </c>
      <c r="C14" s="270" t="s">
        <v>312</v>
      </c>
      <c r="D14" s="270"/>
      <c r="E14" s="270" t="s">
        <v>47</v>
      </c>
      <c r="F14" s="6" t="s">
        <v>27</v>
      </c>
      <c r="G14" s="468">
        <v>2335</v>
      </c>
      <c r="H14" s="162" t="s">
        <v>60</v>
      </c>
      <c r="I14" s="271">
        <v>2018</v>
      </c>
      <c r="J14" s="465"/>
      <c r="K14" s="17"/>
      <c r="L14" s="17"/>
    </row>
    <row r="15" spans="1:12" ht="15">
      <c r="A15" s="117" t="s">
        <v>10</v>
      </c>
      <c r="B15" s="460" t="s">
        <v>0</v>
      </c>
      <c r="C15" s="136" t="s">
        <v>429</v>
      </c>
      <c r="D15" s="6"/>
      <c r="E15" s="112" t="s">
        <v>397</v>
      </c>
      <c r="F15" s="6" t="s">
        <v>171</v>
      </c>
      <c r="G15" s="452">
        <v>2334</v>
      </c>
      <c r="H15" s="475" t="s">
        <v>60</v>
      </c>
      <c r="I15" s="271">
        <v>2019</v>
      </c>
      <c r="J15" s="465"/>
      <c r="K15" s="17"/>
      <c r="L15" s="17"/>
    </row>
    <row r="16" spans="1:12" ht="15">
      <c r="A16" s="117" t="s">
        <v>11</v>
      </c>
      <c r="B16" s="460" t="s">
        <v>0</v>
      </c>
      <c r="C16" s="82" t="s">
        <v>256</v>
      </c>
      <c r="D16" s="69"/>
      <c r="E16" s="73" t="s">
        <v>245</v>
      </c>
      <c r="F16" s="123" t="s">
        <v>67</v>
      </c>
      <c r="G16" s="468">
        <v>2330</v>
      </c>
      <c r="H16" s="474" t="s">
        <v>60</v>
      </c>
      <c r="I16" s="271">
        <v>2017</v>
      </c>
      <c r="J16" s="465"/>
      <c r="K16" s="17"/>
      <c r="L16" s="17"/>
    </row>
    <row r="17" spans="1:12" ht="15">
      <c r="A17" s="117" t="s">
        <v>12</v>
      </c>
      <c r="B17" s="460" t="s">
        <v>0</v>
      </c>
      <c r="C17" s="270" t="s">
        <v>314</v>
      </c>
      <c r="D17" s="270"/>
      <c r="E17" s="270" t="s">
        <v>297</v>
      </c>
      <c r="F17" s="6" t="s">
        <v>38</v>
      </c>
      <c r="G17" s="468">
        <v>2325</v>
      </c>
      <c r="H17" s="6" t="s">
        <v>60</v>
      </c>
      <c r="I17" s="10">
        <v>2018</v>
      </c>
      <c r="J17" s="465"/>
      <c r="K17" s="17"/>
      <c r="L17" s="17"/>
    </row>
    <row r="18" spans="1:12" ht="15">
      <c r="A18" s="117" t="s">
        <v>13</v>
      </c>
      <c r="B18" s="460"/>
      <c r="C18" s="270" t="s">
        <v>212</v>
      </c>
      <c r="D18" s="270"/>
      <c r="E18" s="270" t="s">
        <v>45</v>
      </c>
      <c r="F18" s="6" t="s">
        <v>313</v>
      </c>
      <c r="G18" s="468">
        <v>2325</v>
      </c>
      <c r="H18" s="162" t="s">
        <v>60</v>
      </c>
      <c r="I18" s="271">
        <v>2018</v>
      </c>
      <c r="J18" s="465"/>
      <c r="K18" s="17"/>
      <c r="L18" s="17"/>
    </row>
    <row r="19" spans="1:12" ht="15">
      <c r="A19" s="117" t="s">
        <v>14</v>
      </c>
      <c r="B19" s="460"/>
      <c r="C19" s="83" t="s">
        <v>99</v>
      </c>
      <c r="D19" s="83"/>
      <c r="E19" s="82" t="s">
        <v>100</v>
      </c>
      <c r="F19" s="265" t="s">
        <v>27</v>
      </c>
      <c r="G19" s="472">
        <v>2325</v>
      </c>
      <c r="H19" s="6" t="s">
        <v>60</v>
      </c>
      <c r="I19" s="271">
        <v>2013</v>
      </c>
      <c r="J19" s="465"/>
      <c r="K19" s="17"/>
      <c r="L19" s="17"/>
    </row>
    <row r="20" spans="1:12" ht="15">
      <c r="A20" s="117" t="s">
        <v>15</v>
      </c>
      <c r="B20" s="460"/>
      <c r="C20" s="83" t="s">
        <v>55</v>
      </c>
      <c r="D20" s="83"/>
      <c r="E20" s="82" t="s">
        <v>47</v>
      </c>
      <c r="F20" s="265" t="s">
        <v>38</v>
      </c>
      <c r="G20" s="472">
        <v>2315</v>
      </c>
      <c r="H20" s="6" t="s">
        <v>60</v>
      </c>
      <c r="I20" s="271">
        <v>2013</v>
      </c>
      <c r="J20" s="465"/>
      <c r="K20" s="17"/>
      <c r="L20" s="17"/>
    </row>
    <row r="21" spans="1:12" ht="15">
      <c r="A21" s="117" t="s">
        <v>16</v>
      </c>
      <c r="B21" s="460"/>
      <c r="C21" s="83" t="s">
        <v>101</v>
      </c>
      <c r="D21" s="83"/>
      <c r="E21" s="82" t="s">
        <v>102</v>
      </c>
      <c r="F21" s="265" t="s">
        <v>30</v>
      </c>
      <c r="G21" s="472">
        <v>2310</v>
      </c>
      <c r="H21" s="6" t="s">
        <v>60</v>
      </c>
      <c r="I21" s="271">
        <v>2013</v>
      </c>
      <c r="J21" s="465"/>
      <c r="K21" s="17"/>
      <c r="L21" s="17"/>
    </row>
    <row r="22" spans="1:12" ht="15">
      <c r="A22" s="117" t="s">
        <v>17</v>
      </c>
      <c r="B22" s="460"/>
      <c r="C22" s="83" t="s">
        <v>103</v>
      </c>
      <c r="D22" s="83"/>
      <c r="E22" s="82" t="s">
        <v>104</v>
      </c>
      <c r="F22" s="265" t="s">
        <v>105</v>
      </c>
      <c r="G22" s="472">
        <v>2305</v>
      </c>
      <c r="H22" s="474" t="s">
        <v>60</v>
      </c>
      <c r="I22" s="271">
        <v>2013</v>
      </c>
      <c r="J22" s="465"/>
      <c r="K22" s="17"/>
      <c r="L22" s="17"/>
    </row>
    <row r="23" spans="1:12" ht="15">
      <c r="A23" s="117" t="s">
        <v>18</v>
      </c>
      <c r="B23" s="460"/>
      <c r="C23" s="216" t="s">
        <v>430</v>
      </c>
      <c r="D23" s="17"/>
      <c r="E23" s="164" t="s">
        <v>377</v>
      </c>
      <c r="F23" s="6" t="s">
        <v>35</v>
      </c>
      <c r="G23" s="452">
        <v>2300</v>
      </c>
      <c r="H23" s="475" t="s">
        <v>60</v>
      </c>
      <c r="I23" s="271">
        <v>2019</v>
      </c>
      <c r="J23" s="465"/>
      <c r="K23" s="17"/>
      <c r="L23" s="17"/>
    </row>
    <row r="24" spans="1:12" ht="15">
      <c r="A24" s="117" t="s">
        <v>1</v>
      </c>
      <c r="B24" s="460"/>
      <c r="C24" s="72" t="s">
        <v>207</v>
      </c>
      <c r="D24" s="69"/>
      <c r="E24" s="73" t="s">
        <v>51</v>
      </c>
      <c r="F24" s="123" t="s">
        <v>50</v>
      </c>
      <c r="G24" s="468">
        <v>2290</v>
      </c>
      <c r="H24" s="162" t="s">
        <v>60</v>
      </c>
      <c r="I24" s="271">
        <v>2016</v>
      </c>
      <c r="J24" s="465"/>
      <c r="K24" s="17"/>
      <c r="L24" s="17"/>
    </row>
    <row r="25" spans="1:9" ht="15">
      <c r="A25" s="117" t="s">
        <v>77</v>
      </c>
      <c r="B25" s="76"/>
      <c r="C25" s="83" t="s">
        <v>106</v>
      </c>
      <c r="D25" s="83"/>
      <c r="E25" s="82" t="s">
        <v>104</v>
      </c>
      <c r="F25" s="164" t="s">
        <v>50</v>
      </c>
      <c r="G25" s="454">
        <v>2285</v>
      </c>
      <c r="H25" s="78" t="s">
        <v>60</v>
      </c>
      <c r="I25" s="120">
        <v>2013</v>
      </c>
    </row>
    <row r="26" spans="1:9" ht="15">
      <c r="A26" s="117" t="s">
        <v>78</v>
      </c>
      <c r="B26" s="76"/>
      <c r="C26" s="72" t="s">
        <v>212</v>
      </c>
      <c r="D26" s="69"/>
      <c r="E26" s="73" t="s">
        <v>213</v>
      </c>
      <c r="F26" s="123" t="s">
        <v>21</v>
      </c>
      <c r="G26" s="451">
        <v>2282</v>
      </c>
      <c r="H26" s="116" t="s">
        <v>60</v>
      </c>
      <c r="I26" s="120">
        <v>2018</v>
      </c>
    </row>
    <row r="27" spans="1:9" ht="15">
      <c r="A27" s="117" t="s">
        <v>79</v>
      </c>
      <c r="B27" s="76"/>
      <c r="C27" s="83" t="s">
        <v>107</v>
      </c>
      <c r="D27" s="83"/>
      <c r="E27" s="82" t="s">
        <v>57</v>
      </c>
      <c r="F27" s="264" t="s">
        <v>27</v>
      </c>
      <c r="G27" s="454">
        <v>2280</v>
      </c>
      <c r="H27" s="78" t="s">
        <v>60</v>
      </c>
      <c r="I27" s="120">
        <v>2013</v>
      </c>
    </row>
    <row r="28" spans="1:9" ht="15">
      <c r="A28" s="117" t="s">
        <v>139</v>
      </c>
      <c r="B28" s="76"/>
      <c r="C28" s="72" t="s">
        <v>48</v>
      </c>
      <c r="D28" s="69"/>
      <c r="E28" s="73" t="s">
        <v>49</v>
      </c>
      <c r="F28" s="123" t="s">
        <v>50</v>
      </c>
      <c r="G28" s="451">
        <v>2270</v>
      </c>
      <c r="H28" s="93" t="s">
        <v>60</v>
      </c>
      <c r="I28" s="120">
        <v>2014</v>
      </c>
    </row>
    <row r="29" spans="1:9" ht="15">
      <c r="A29" s="117" t="s">
        <v>140</v>
      </c>
      <c r="B29" s="76"/>
      <c r="C29" s="83" t="s">
        <v>108</v>
      </c>
      <c r="D29" s="83"/>
      <c r="E29" s="82" t="s">
        <v>109</v>
      </c>
      <c r="F29" s="265" t="s">
        <v>110</v>
      </c>
      <c r="G29" s="454">
        <v>2270</v>
      </c>
      <c r="H29" s="78" t="s">
        <v>60</v>
      </c>
      <c r="I29" s="120">
        <v>2013</v>
      </c>
    </row>
    <row r="30" spans="1:9" ht="15">
      <c r="A30" s="117" t="s">
        <v>141</v>
      </c>
      <c r="B30" s="76"/>
      <c r="C30" s="83" t="s">
        <v>111</v>
      </c>
      <c r="D30" s="83"/>
      <c r="E30" s="82" t="s">
        <v>112</v>
      </c>
      <c r="F30" s="164" t="s">
        <v>38</v>
      </c>
      <c r="G30" s="454">
        <v>2270</v>
      </c>
      <c r="H30" s="78" t="s">
        <v>60</v>
      </c>
      <c r="I30" s="120">
        <v>2013</v>
      </c>
    </row>
    <row r="31" spans="1:9" ht="15">
      <c r="A31" s="117" t="s">
        <v>142</v>
      </c>
      <c r="B31" s="76"/>
      <c r="C31" s="82" t="s">
        <v>208</v>
      </c>
      <c r="D31" s="77"/>
      <c r="E31" s="113" t="s">
        <v>61</v>
      </c>
      <c r="F31" s="112" t="s">
        <v>62</v>
      </c>
      <c r="G31" s="451">
        <v>2270</v>
      </c>
      <c r="H31" s="116" t="s">
        <v>60</v>
      </c>
      <c r="I31" s="120">
        <v>2016</v>
      </c>
    </row>
    <row r="32" spans="1:9" ht="15">
      <c r="A32" s="117" t="s">
        <v>156</v>
      </c>
      <c r="B32" s="76"/>
      <c r="C32" s="82" t="s">
        <v>209</v>
      </c>
      <c r="D32" s="112"/>
      <c r="E32" s="113" t="s">
        <v>45</v>
      </c>
      <c r="F32" s="112" t="s">
        <v>171</v>
      </c>
      <c r="G32" s="451">
        <v>2265</v>
      </c>
      <c r="H32" s="116" t="s">
        <v>60</v>
      </c>
      <c r="I32" s="120">
        <v>2016</v>
      </c>
    </row>
    <row r="33" spans="1:9" ht="15">
      <c r="A33" s="117" t="s">
        <v>157</v>
      </c>
      <c r="B33" s="76"/>
      <c r="C33" s="72" t="s">
        <v>210</v>
      </c>
      <c r="D33" s="69"/>
      <c r="E33" s="73" t="s">
        <v>211</v>
      </c>
      <c r="F33" s="123" t="s">
        <v>173</v>
      </c>
      <c r="G33" s="451">
        <v>2255</v>
      </c>
      <c r="H33" s="116" t="s">
        <v>60</v>
      </c>
      <c r="I33" s="120">
        <v>2016</v>
      </c>
    </row>
    <row r="34" spans="1:9" ht="15">
      <c r="A34" s="117" t="s">
        <v>158</v>
      </c>
      <c r="B34" s="76"/>
      <c r="C34" s="89" t="s">
        <v>115</v>
      </c>
      <c r="D34" s="89"/>
      <c r="E34" s="90" t="s">
        <v>116</v>
      </c>
      <c r="F34" s="266" t="s">
        <v>117</v>
      </c>
      <c r="G34" s="454">
        <v>2250</v>
      </c>
      <c r="H34" s="78" t="s">
        <v>60</v>
      </c>
      <c r="I34" s="120">
        <v>2013</v>
      </c>
    </row>
    <row r="35" spans="1:9" ht="15">
      <c r="A35" s="117" t="s">
        <v>159</v>
      </c>
      <c r="B35" s="76"/>
      <c r="C35" s="83" t="s">
        <v>113</v>
      </c>
      <c r="D35" s="83"/>
      <c r="E35" s="82" t="s">
        <v>114</v>
      </c>
      <c r="F35" s="265" t="s">
        <v>21</v>
      </c>
      <c r="G35" s="454">
        <v>2250</v>
      </c>
      <c r="H35" s="78" t="s">
        <v>60</v>
      </c>
      <c r="I35" s="120">
        <v>2013</v>
      </c>
    </row>
    <row r="36" spans="1:9" ht="15">
      <c r="A36" s="117" t="s">
        <v>176</v>
      </c>
      <c r="B36" s="76"/>
      <c r="C36" s="72" t="s">
        <v>150</v>
      </c>
      <c r="D36" s="69"/>
      <c r="E36" s="73" t="s">
        <v>151</v>
      </c>
      <c r="F36" s="123" t="s">
        <v>35</v>
      </c>
      <c r="G36" s="451">
        <v>2235</v>
      </c>
      <c r="H36" s="78" t="s">
        <v>60</v>
      </c>
      <c r="I36" s="120">
        <v>2015</v>
      </c>
    </row>
    <row r="37" spans="1:10" ht="15">
      <c r="A37" s="117" t="s">
        <v>177</v>
      </c>
      <c r="B37" s="76"/>
      <c r="C37" s="68" t="s">
        <v>44</v>
      </c>
      <c r="D37" s="69"/>
      <c r="E37" s="70" t="s">
        <v>45</v>
      </c>
      <c r="F37" s="118" t="s">
        <v>35</v>
      </c>
      <c r="G37" s="451">
        <v>2225</v>
      </c>
      <c r="H37" s="78" t="s">
        <v>60</v>
      </c>
      <c r="I37" s="120">
        <v>2015</v>
      </c>
      <c r="J37" s="95" t="s">
        <v>120</v>
      </c>
    </row>
    <row r="38" spans="1:9" ht="15">
      <c r="A38" s="117" t="s">
        <v>178</v>
      </c>
      <c r="B38" s="76"/>
      <c r="C38" s="68" t="s">
        <v>214</v>
      </c>
      <c r="D38" s="119"/>
      <c r="E38" s="70" t="s">
        <v>102</v>
      </c>
      <c r="F38" s="118" t="s">
        <v>35</v>
      </c>
      <c r="G38" s="451">
        <v>2210</v>
      </c>
      <c r="H38" s="116" t="s">
        <v>60</v>
      </c>
      <c r="I38" s="120">
        <v>2016</v>
      </c>
    </row>
    <row r="39" spans="1:9" ht="15">
      <c r="A39" s="117" t="s">
        <v>179</v>
      </c>
      <c r="B39" s="76"/>
      <c r="C39" s="68" t="s">
        <v>46</v>
      </c>
      <c r="D39" s="69"/>
      <c r="E39" s="70" t="s">
        <v>47</v>
      </c>
      <c r="F39" s="118" t="s">
        <v>30</v>
      </c>
      <c r="G39" s="451">
        <v>2200</v>
      </c>
      <c r="H39" s="78" t="s">
        <v>60</v>
      </c>
      <c r="I39" s="120">
        <v>2014</v>
      </c>
    </row>
    <row r="40" spans="1:9" ht="15">
      <c r="A40" s="117" t="s">
        <v>180</v>
      </c>
      <c r="B40" s="76"/>
      <c r="C40" s="68" t="s">
        <v>56</v>
      </c>
      <c r="D40" s="69"/>
      <c r="E40" s="70" t="s">
        <v>45</v>
      </c>
      <c r="F40" s="118" t="s">
        <v>24</v>
      </c>
      <c r="G40" s="451">
        <v>2200</v>
      </c>
      <c r="H40" s="78" t="s">
        <v>60</v>
      </c>
      <c r="I40" s="120">
        <v>2014</v>
      </c>
    </row>
    <row r="41" spans="1:9" ht="15">
      <c r="A41" s="117" t="s">
        <v>181</v>
      </c>
      <c r="B41" s="76"/>
      <c r="C41" s="85" t="s">
        <v>258</v>
      </c>
      <c r="D41" s="69"/>
      <c r="E41" s="70" t="s">
        <v>241</v>
      </c>
      <c r="F41" s="118" t="s">
        <v>105</v>
      </c>
      <c r="G41" s="451">
        <v>2175</v>
      </c>
      <c r="H41" s="78" t="s">
        <v>60</v>
      </c>
      <c r="I41" s="120">
        <v>2017</v>
      </c>
    </row>
    <row r="42" spans="1:9" ht="15">
      <c r="A42" s="117" t="s">
        <v>182</v>
      </c>
      <c r="B42" s="76"/>
      <c r="C42" s="459" t="s">
        <v>431</v>
      </c>
      <c r="E42" s="122" t="s">
        <v>100</v>
      </c>
      <c r="F42" s="269" t="s">
        <v>38</v>
      </c>
      <c r="G42" s="452">
        <v>2175</v>
      </c>
      <c r="H42" s="251" t="s">
        <v>60</v>
      </c>
      <c r="I42" s="120">
        <v>2019</v>
      </c>
    </row>
    <row r="43" spans="1:9" ht="15">
      <c r="A43" s="117" t="s">
        <v>183</v>
      </c>
      <c r="B43" s="76"/>
      <c r="C43" s="86" t="s">
        <v>432</v>
      </c>
      <c r="E43" s="449" t="s">
        <v>47</v>
      </c>
      <c r="F43" s="269" t="s">
        <v>35</v>
      </c>
      <c r="G43" s="452">
        <v>2173</v>
      </c>
      <c r="H43" s="251" t="s">
        <v>60</v>
      </c>
      <c r="I43" s="120">
        <v>2019</v>
      </c>
    </row>
    <row r="44" spans="1:9" ht="15">
      <c r="A44" s="117" t="s">
        <v>184</v>
      </c>
      <c r="B44" s="76"/>
      <c r="C44" s="158" t="s">
        <v>259</v>
      </c>
      <c r="D44" s="112"/>
      <c r="E44" s="121" t="s">
        <v>61</v>
      </c>
      <c r="F44" s="122" t="s">
        <v>248</v>
      </c>
      <c r="G44" s="451">
        <v>2155</v>
      </c>
      <c r="H44" s="78" t="s">
        <v>60</v>
      </c>
      <c r="I44" s="120">
        <v>2017</v>
      </c>
    </row>
    <row r="45" spans="1:10" ht="15">
      <c r="A45" s="117" t="s">
        <v>185</v>
      </c>
      <c r="B45" s="76"/>
      <c r="C45" s="68" t="s">
        <v>215</v>
      </c>
      <c r="D45" s="69"/>
      <c r="E45" s="70" t="s">
        <v>45</v>
      </c>
      <c r="F45" s="118" t="s">
        <v>62</v>
      </c>
      <c r="G45" s="451">
        <v>2150</v>
      </c>
      <c r="H45" s="116" t="s">
        <v>60</v>
      </c>
      <c r="I45" s="120">
        <v>2016</v>
      </c>
      <c r="J45" s="95" t="s">
        <v>120</v>
      </c>
    </row>
    <row r="46" spans="1:10" ht="15">
      <c r="A46" s="117" t="s">
        <v>186</v>
      </c>
      <c r="B46" s="76"/>
      <c r="C46" s="216" t="s">
        <v>261</v>
      </c>
      <c r="D46" s="16"/>
      <c r="E46" s="113" t="s">
        <v>213</v>
      </c>
      <c r="F46" s="114" t="s">
        <v>21</v>
      </c>
      <c r="G46" s="451">
        <v>2125</v>
      </c>
      <c r="H46" s="78" t="s">
        <v>60</v>
      </c>
      <c r="I46" s="120">
        <v>2017</v>
      </c>
      <c r="J46" s="95" t="s">
        <v>120</v>
      </c>
    </row>
    <row r="47" spans="1:10" ht="15">
      <c r="A47" s="117" t="s">
        <v>187</v>
      </c>
      <c r="B47" s="76"/>
      <c r="C47" s="216" t="s">
        <v>260</v>
      </c>
      <c r="D47" s="77"/>
      <c r="E47" s="113" t="s">
        <v>246</v>
      </c>
      <c r="F47" s="112" t="s">
        <v>62</v>
      </c>
      <c r="G47" s="451">
        <v>2125</v>
      </c>
      <c r="H47" s="78" t="s">
        <v>60</v>
      </c>
      <c r="I47" s="120">
        <v>2017</v>
      </c>
      <c r="J47" s="95" t="s">
        <v>120</v>
      </c>
    </row>
    <row r="48" spans="1:9" ht="15">
      <c r="A48" s="117" t="s">
        <v>188</v>
      </c>
      <c r="B48" s="76"/>
      <c r="C48" s="72" t="s">
        <v>58</v>
      </c>
      <c r="D48" s="69"/>
      <c r="E48" s="73" t="s">
        <v>57</v>
      </c>
      <c r="F48" s="123" t="s">
        <v>59</v>
      </c>
      <c r="G48" s="451">
        <v>2125</v>
      </c>
      <c r="H48" s="78" t="s">
        <v>60</v>
      </c>
      <c r="I48" s="120">
        <v>2014</v>
      </c>
    </row>
    <row r="49" spans="1:9" ht="15">
      <c r="A49" s="117" t="s">
        <v>249</v>
      </c>
      <c r="B49" s="76"/>
      <c r="C49" s="82" t="s">
        <v>262</v>
      </c>
      <c r="D49" s="77"/>
      <c r="E49" s="113" t="s">
        <v>45</v>
      </c>
      <c r="F49" s="112" t="s">
        <v>67</v>
      </c>
      <c r="G49" s="451">
        <v>2120</v>
      </c>
      <c r="H49" s="78" t="s">
        <v>60</v>
      </c>
      <c r="I49" s="120">
        <v>2017</v>
      </c>
    </row>
    <row r="50" spans="1:9" ht="15">
      <c r="A50" s="117" t="s">
        <v>250</v>
      </c>
      <c r="B50" s="76"/>
      <c r="C50" s="82" t="s">
        <v>433</v>
      </c>
      <c r="E50" s="164" t="s">
        <v>100</v>
      </c>
      <c r="F50" s="119" t="s">
        <v>24</v>
      </c>
      <c r="G50" s="452">
        <v>2120</v>
      </c>
      <c r="H50" s="251" t="s">
        <v>60</v>
      </c>
      <c r="I50" s="120">
        <v>2019</v>
      </c>
    </row>
    <row r="51" spans="1:9" ht="15">
      <c r="A51" s="117" t="s">
        <v>251</v>
      </c>
      <c r="B51" s="76"/>
      <c r="C51" s="72" t="s">
        <v>52</v>
      </c>
      <c r="D51" s="69"/>
      <c r="E51" s="73" t="s">
        <v>53</v>
      </c>
      <c r="F51" s="123" t="s">
        <v>54</v>
      </c>
      <c r="G51" s="451">
        <v>2110</v>
      </c>
      <c r="H51" s="78" t="s">
        <v>60</v>
      </c>
      <c r="I51" s="120">
        <v>2014</v>
      </c>
    </row>
    <row r="52" spans="1:9" ht="15">
      <c r="A52" s="117" t="s">
        <v>252</v>
      </c>
      <c r="B52" s="76"/>
      <c r="C52" s="136" t="s">
        <v>218</v>
      </c>
      <c r="D52" s="114"/>
      <c r="E52" s="121" t="s">
        <v>154</v>
      </c>
      <c r="F52" s="124" t="s">
        <v>87</v>
      </c>
      <c r="G52" s="451">
        <v>2090</v>
      </c>
      <c r="H52" s="116" t="s">
        <v>60</v>
      </c>
      <c r="I52" s="120">
        <v>2018</v>
      </c>
    </row>
    <row r="53" spans="1:9" ht="15">
      <c r="A53" s="117" t="s">
        <v>253</v>
      </c>
      <c r="B53" s="76"/>
      <c r="C53" s="72" t="s">
        <v>153</v>
      </c>
      <c r="D53" s="69"/>
      <c r="E53" s="70" t="s">
        <v>154</v>
      </c>
      <c r="F53" s="118" t="s">
        <v>62</v>
      </c>
      <c r="G53" s="451">
        <v>2085</v>
      </c>
      <c r="H53" s="78" t="s">
        <v>60</v>
      </c>
      <c r="I53" s="120">
        <v>2015</v>
      </c>
    </row>
    <row r="54" spans="1:10" ht="15">
      <c r="A54" s="117" t="s">
        <v>254</v>
      </c>
      <c r="B54" s="76"/>
      <c r="C54" s="216" t="s">
        <v>263</v>
      </c>
      <c r="D54" s="112"/>
      <c r="E54" s="121" t="s">
        <v>242</v>
      </c>
      <c r="F54" s="122" t="s">
        <v>62</v>
      </c>
      <c r="G54" s="451">
        <v>2070</v>
      </c>
      <c r="H54" s="78" t="s">
        <v>60</v>
      </c>
      <c r="I54" s="120">
        <v>2017</v>
      </c>
      <c r="J54" s="95" t="s">
        <v>120</v>
      </c>
    </row>
    <row r="55" spans="1:9" ht="15">
      <c r="A55" s="117" t="s">
        <v>415</v>
      </c>
      <c r="B55" s="76"/>
      <c r="C55" s="136" t="s">
        <v>216</v>
      </c>
      <c r="D55" s="114"/>
      <c r="E55" s="113" t="s">
        <v>45</v>
      </c>
      <c r="F55" s="114" t="s">
        <v>87</v>
      </c>
      <c r="G55" s="451">
        <v>2060</v>
      </c>
      <c r="H55" s="116" t="s">
        <v>60</v>
      </c>
      <c r="I55" s="120">
        <v>2016</v>
      </c>
    </row>
    <row r="56" spans="1:10" ht="15">
      <c r="A56" s="117" t="s">
        <v>416</v>
      </c>
      <c r="B56" s="76"/>
      <c r="C56" s="136" t="s">
        <v>217</v>
      </c>
      <c r="D56" s="16"/>
      <c r="E56" s="113" t="s">
        <v>202</v>
      </c>
      <c r="F56" s="114" t="s">
        <v>21</v>
      </c>
      <c r="G56" s="456">
        <v>2050</v>
      </c>
      <c r="H56" s="116" t="s">
        <v>60</v>
      </c>
      <c r="I56" s="120">
        <v>2016</v>
      </c>
      <c r="J56" s="95" t="s">
        <v>120</v>
      </c>
    </row>
    <row r="57" spans="1:9" ht="15">
      <c r="A57" s="117" t="s">
        <v>417</v>
      </c>
      <c r="B57" s="76"/>
      <c r="C57" s="83" t="s">
        <v>118</v>
      </c>
      <c r="D57" s="83"/>
      <c r="E57" s="82" t="s">
        <v>119</v>
      </c>
      <c r="F57" s="164" t="s">
        <v>30</v>
      </c>
      <c r="G57" s="455">
        <v>2040</v>
      </c>
      <c r="H57" s="78" t="s">
        <v>60</v>
      </c>
      <c r="I57" s="120">
        <v>2013</v>
      </c>
    </row>
    <row r="58" spans="1:10" ht="15">
      <c r="A58" s="117" t="s">
        <v>418</v>
      </c>
      <c r="B58" s="76"/>
      <c r="C58" s="198" t="s">
        <v>264</v>
      </c>
      <c r="D58" s="114"/>
      <c r="E58" s="113" t="s">
        <v>116</v>
      </c>
      <c r="F58" s="114" t="s">
        <v>21</v>
      </c>
      <c r="G58" s="456">
        <v>2030</v>
      </c>
      <c r="H58" s="78" t="s">
        <v>60</v>
      </c>
      <c r="I58" s="120">
        <v>2017</v>
      </c>
      <c r="J58" s="95" t="s">
        <v>120</v>
      </c>
    </row>
    <row r="59" spans="1:10" ht="15">
      <c r="A59" s="117" t="s">
        <v>419</v>
      </c>
      <c r="B59" s="76"/>
      <c r="C59" s="72" t="s">
        <v>63</v>
      </c>
      <c r="D59" s="91"/>
      <c r="E59" s="73" t="s">
        <v>51</v>
      </c>
      <c r="F59" s="123" t="s">
        <v>35</v>
      </c>
      <c r="G59" s="456">
        <v>2000</v>
      </c>
      <c r="H59" s="78" t="s">
        <v>60</v>
      </c>
      <c r="I59" s="120">
        <v>2014</v>
      </c>
      <c r="J59" s="95" t="s">
        <v>120</v>
      </c>
    </row>
    <row r="60" spans="1:9" ht="15">
      <c r="A60" s="117" t="s">
        <v>420</v>
      </c>
      <c r="B60" s="76"/>
      <c r="C60" s="270" t="s">
        <v>315</v>
      </c>
      <c r="D60" s="91"/>
      <c r="E60" s="270" t="s">
        <v>104</v>
      </c>
      <c r="F60" s="6" t="s">
        <v>30</v>
      </c>
      <c r="G60" s="456">
        <v>1880</v>
      </c>
      <c r="H60" s="119" t="s">
        <v>60</v>
      </c>
      <c r="I60" s="18">
        <v>2018</v>
      </c>
    </row>
    <row r="61" spans="1:10" ht="15">
      <c r="A61" s="117" t="s">
        <v>421</v>
      </c>
      <c r="B61" s="76"/>
      <c r="C61" s="83" t="s">
        <v>155</v>
      </c>
      <c r="D61" s="83"/>
      <c r="E61" s="82" t="s">
        <v>61</v>
      </c>
      <c r="F61" s="123" t="s">
        <v>21</v>
      </c>
      <c r="G61" s="455">
        <v>1815</v>
      </c>
      <c r="H61" s="78" t="s">
        <v>60</v>
      </c>
      <c r="I61" s="120">
        <v>2015</v>
      </c>
      <c r="J61" s="95" t="s">
        <v>120</v>
      </c>
    </row>
    <row r="62" spans="1:9" ht="14.25">
      <c r="A62" s="117"/>
      <c r="B62" s="76"/>
      <c r="I62" s="120"/>
    </row>
    <row r="63" spans="1:9" ht="14.25">
      <c r="A63" s="117"/>
      <c r="B63" s="76"/>
      <c r="I63" s="120"/>
    </row>
    <row r="64" spans="1:9" ht="14.25">
      <c r="A64" s="117"/>
      <c r="C64" s="72"/>
      <c r="D64" s="69"/>
      <c r="E64" s="73"/>
      <c r="F64" s="123"/>
      <c r="G64" s="87"/>
      <c r="H64" s="78"/>
      <c r="I64" s="120"/>
    </row>
    <row r="65" spans="1:9" ht="14.25">
      <c r="A65" s="117"/>
      <c r="C65" s="136"/>
      <c r="D65" s="114"/>
      <c r="E65" s="113"/>
      <c r="F65" s="114"/>
      <c r="G65" s="87"/>
      <c r="H65" s="116"/>
      <c r="I65" s="120"/>
    </row>
  </sheetData>
  <sheetProtection/>
  <mergeCells count="1">
    <mergeCell ref="B3:H4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6"/>
  <sheetViews>
    <sheetView zoomScalePageLayoutView="0" workbookViewId="0" topLeftCell="A1">
      <selection activeCell="N69" sqref="N69"/>
    </sheetView>
  </sheetViews>
  <sheetFormatPr defaultColWidth="9.140625" defaultRowHeight="15" customHeight="1"/>
  <cols>
    <col min="1" max="1" width="5.8515625" style="75" customWidth="1"/>
    <col min="3" max="3" width="13.421875" style="0" customWidth="1"/>
    <col min="4" max="8" width="7.57421875" style="99" customWidth="1"/>
    <col min="9" max="9" width="10.8515625" style="100" customWidth="1"/>
    <col min="10" max="10" width="7.57421875" style="174" customWidth="1"/>
    <col min="11" max="11" width="7.57421875" style="0" customWidth="1"/>
  </cols>
  <sheetData>
    <row r="1" spans="2:7" ht="15" customHeight="1">
      <c r="B1" s="602" t="s">
        <v>492</v>
      </c>
      <c r="C1" s="616"/>
      <c r="D1" s="617"/>
      <c r="E1" s="617"/>
      <c r="F1" s="617"/>
      <c r="G1" s="618"/>
    </row>
    <row r="2" spans="2:7" ht="15" customHeight="1">
      <c r="B2" s="619"/>
      <c r="C2" s="620"/>
      <c r="D2" s="621"/>
      <c r="E2" s="621"/>
      <c r="F2" s="621"/>
      <c r="G2" s="622"/>
    </row>
    <row r="3" ht="15" customHeight="1" thickBot="1"/>
    <row r="4" spans="1:9" ht="15" customHeight="1">
      <c r="A4" s="104" t="s">
        <v>68</v>
      </c>
      <c r="B4" s="236" t="s">
        <v>328</v>
      </c>
      <c r="C4" s="237"/>
      <c r="D4" s="502">
        <v>0.001574074074074074</v>
      </c>
      <c r="E4" s="102">
        <v>0.0015706018518518519</v>
      </c>
      <c r="F4" s="102">
        <v>0.0015787037037037037</v>
      </c>
      <c r="G4" s="102">
        <v>0.0015925925925925927</v>
      </c>
      <c r="H4" s="108">
        <v>0.0015752314814814815</v>
      </c>
      <c r="I4" s="377">
        <f aca="true" t="shared" si="0" ref="I4:I16">AVERAGE(D4:H4)</f>
        <v>0.0015782407407407407</v>
      </c>
    </row>
    <row r="5" spans="1:9" ht="15" customHeight="1">
      <c r="A5" s="105" t="s">
        <v>69</v>
      </c>
      <c r="B5" s="177" t="s">
        <v>488</v>
      </c>
      <c r="C5" s="178"/>
      <c r="D5" s="503">
        <v>0.0016400462962962963</v>
      </c>
      <c r="E5" s="101">
        <v>0.0016284722222222221</v>
      </c>
      <c r="F5" s="101">
        <v>0.0016516203703703704</v>
      </c>
      <c r="G5" s="101">
        <v>0.0016921296296296296</v>
      </c>
      <c r="H5" s="109">
        <v>0.0016678240740740742</v>
      </c>
      <c r="I5" s="378">
        <f t="shared" si="0"/>
        <v>0.0016560185185185185</v>
      </c>
    </row>
    <row r="6" spans="1:9" ht="15" customHeight="1">
      <c r="A6" s="105" t="s">
        <v>70</v>
      </c>
      <c r="B6" s="177" t="s">
        <v>491</v>
      </c>
      <c r="C6" s="178"/>
      <c r="D6" s="503">
        <v>0.0017858796296296297</v>
      </c>
      <c r="E6" s="101">
        <v>0.0016736111111111112</v>
      </c>
      <c r="F6" s="101">
        <v>0.001611111111111111</v>
      </c>
      <c r="G6" s="101">
        <v>0.0015983796296296295</v>
      </c>
      <c r="H6" s="109">
        <v>0.001613425925925926</v>
      </c>
      <c r="I6" s="378">
        <f t="shared" si="0"/>
        <v>0.0016564814814814814</v>
      </c>
    </row>
    <row r="7" spans="1:9" ht="15" customHeight="1">
      <c r="A7" s="105" t="s">
        <v>71</v>
      </c>
      <c r="B7" s="240" t="s">
        <v>329</v>
      </c>
      <c r="C7" s="242"/>
      <c r="D7" s="503">
        <v>0.0016840277777777776</v>
      </c>
      <c r="E7" s="101">
        <v>0.0016724537037037036</v>
      </c>
      <c r="F7" s="101">
        <v>0.0016990740740740742</v>
      </c>
      <c r="G7" s="101">
        <v>0.0016863425925925926</v>
      </c>
      <c r="H7" s="109">
        <v>0.0016608796296296296</v>
      </c>
      <c r="I7" s="378">
        <f aca="true" t="shared" si="1" ref="I7:I12">AVERAGE(D7:H7)</f>
        <v>0.0016805555555555556</v>
      </c>
    </row>
    <row r="8" spans="1:9" ht="15" customHeight="1">
      <c r="A8" s="105" t="s">
        <v>72</v>
      </c>
      <c r="B8" s="240" t="s">
        <v>331</v>
      </c>
      <c r="C8" s="176"/>
      <c r="D8" s="503">
        <v>0.0017280092592592592</v>
      </c>
      <c r="E8" s="101">
        <v>0.0017025462962962964</v>
      </c>
      <c r="F8" s="101">
        <v>0.0016770833333333334</v>
      </c>
      <c r="G8" s="101">
        <v>0.0016736111111111112</v>
      </c>
      <c r="H8" s="109">
        <v>0.0016828703703703704</v>
      </c>
      <c r="I8" s="378">
        <f t="shared" si="1"/>
        <v>0.001692824074074074</v>
      </c>
    </row>
    <row r="9" spans="1:9" ht="15" customHeight="1">
      <c r="A9" s="105" t="s">
        <v>73</v>
      </c>
      <c r="B9" s="240" t="s">
        <v>330</v>
      </c>
      <c r="C9" s="176"/>
      <c r="D9" s="503">
        <v>0.0017372685185185188</v>
      </c>
      <c r="E9" s="101">
        <v>0.0017245370370370372</v>
      </c>
      <c r="F9" s="101">
        <v>0.0017013888888888892</v>
      </c>
      <c r="G9" s="101">
        <v>0.0016736111111111112</v>
      </c>
      <c r="H9" s="109">
        <v>0.0017118055555555556</v>
      </c>
      <c r="I9" s="378">
        <f t="shared" si="1"/>
        <v>0.0017097222222222223</v>
      </c>
    </row>
    <row r="10" spans="1:9" ht="15" customHeight="1">
      <c r="A10" s="105" t="s">
        <v>74</v>
      </c>
      <c r="B10" s="240" t="s">
        <v>483</v>
      </c>
      <c r="C10" s="176"/>
      <c r="D10" s="503">
        <v>0.0017303240740740742</v>
      </c>
      <c r="E10" s="101">
        <v>0.0017372685185185188</v>
      </c>
      <c r="F10" s="101">
        <v>0.0017245370370370372</v>
      </c>
      <c r="G10" s="101">
        <v>0.0017291666666666668</v>
      </c>
      <c r="H10" s="109">
        <v>0.00171875</v>
      </c>
      <c r="I10" s="378">
        <f t="shared" si="1"/>
        <v>0.0017280092592592596</v>
      </c>
    </row>
    <row r="11" spans="1:9" ht="15" customHeight="1">
      <c r="A11" s="167" t="s">
        <v>75</v>
      </c>
      <c r="B11" s="240" t="s">
        <v>478</v>
      </c>
      <c r="C11" s="242"/>
      <c r="D11" s="503">
        <v>0.0018634259259259261</v>
      </c>
      <c r="E11" s="101">
        <v>0.0018090277777777777</v>
      </c>
      <c r="F11" s="101">
        <v>0.001798611111111111</v>
      </c>
      <c r="G11" s="101">
        <v>0.0017719907407407409</v>
      </c>
      <c r="H11" s="109">
        <v>0.0017094907407407408</v>
      </c>
      <c r="I11" s="378">
        <f t="shared" si="1"/>
        <v>0.0017905092592592595</v>
      </c>
    </row>
    <row r="12" spans="1:9" ht="15" customHeight="1">
      <c r="A12" s="167" t="s">
        <v>76</v>
      </c>
      <c r="B12" s="240" t="s">
        <v>484</v>
      </c>
      <c r="C12" s="176"/>
      <c r="D12" s="503">
        <v>0.0018564814814814815</v>
      </c>
      <c r="E12" s="101">
        <v>0.001820601851851852</v>
      </c>
      <c r="F12" s="101">
        <v>0.0017974537037037037</v>
      </c>
      <c r="G12" s="101">
        <v>0.0018275462962962965</v>
      </c>
      <c r="H12" s="109">
        <v>0.0017534722222222222</v>
      </c>
      <c r="I12" s="378">
        <f t="shared" si="1"/>
        <v>0.0018111111111111112</v>
      </c>
    </row>
    <row r="13" spans="1:9" ht="15" customHeight="1">
      <c r="A13" s="167" t="s">
        <v>10</v>
      </c>
      <c r="B13" s="240" t="s">
        <v>479</v>
      </c>
      <c r="C13" s="176"/>
      <c r="D13" s="503">
        <v>0.0018124999999999999</v>
      </c>
      <c r="E13" s="101">
        <v>0.0018252314814814815</v>
      </c>
      <c r="F13" s="101">
        <v>0.001761574074074074</v>
      </c>
      <c r="G13" s="101">
        <v>0.0018518518518518517</v>
      </c>
      <c r="H13" s="109">
        <v>0.001861111111111111</v>
      </c>
      <c r="I13" s="378">
        <f t="shared" si="0"/>
        <v>0.0018224537037037035</v>
      </c>
    </row>
    <row r="14" spans="1:9" ht="15" customHeight="1">
      <c r="A14" s="167" t="s">
        <v>11</v>
      </c>
      <c r="B14" s="240" t="s">
        <v>489</v>
      </c>
      <c r="C14" s="176"/>
      <c r="D14" s="503">
        <v>0.0018576388888888887</v>
      </c>
      <c r="E14" s="101">
        <v>0.0018587962962962965</v>
      </c>
      <c r="F14" s="101">
        <v>0.0017974537037037037</v>
      </c>
      <c r="G14" s="101">
        <v>0.001935185185185185</v>
      </c>
      <c r="H14" s="109">
        <v>0.0017395833333333332</v>
      </c>
      <c r="I14" s="378">
        <f t="shared" si="0"/>
        <v>0.0018377314814814814</v>
      </c>
    </row>
    <row r="15" spans="1:9" ht="15" customHeight="1">
      <c r="A15" s="167" t="s">
        <v>12</v>
      </c>
      <c r="B15" s="240" t="s">
        <v>490</v>
      </c>
      <c r="C15" s="176"/>
      <c r="D15" s="503">
        <v>0.0018333333333333335</v>
      </c>
      <c r="E15" s="101">
        <v>0.0019108796296296298</v>
      </c>
      <c r="F15" s="101">
        <v>0.0017997685185185185</v>
      </c>
      <c r="G15" s="101">
        <v>0.0018483796296296295</v>
      </c>
      <c r="H15" s="109">
        <v>0.0018564814814814815</v>
      </c>
      <c r="I15" s="378">
        <f t="shared" si="0"/>
        <v>0.0018497685185185186</v>
      </c>
    </row>
    <row r="16" spans="1:9" ht="15" customHeight="1" thickBot="1">
      <c r="A16" s="168" t="s">
        <v>13</v>
      </c>
      <c r="B16" s="241" t="s">
        <v>485</v>
      </c>
      <c r="C16" s="234"/>
      <c r="D16" s="504">
        <v>0.001912037037037037</v>
      </c>
      <c r="E16" s="103">
        <v>0.0019178240740740742</v>
      </c>
      <c r="F16" s="103">
        <v>0.0018645833333333333</v>
      </c>
      <c r="G16" s="103">
        <v>0.0018275462962962965</v>
      </c>
      <c r="H16" s="110">
        <v>0.001769675925925926</v>
      </c>
      <c r="I16" s="379">
        <f t="shared" si="0"/>
        <v>0.0018583333333333334</v>
      </c>
    </row>
    <row r="17" spans="1:9" ht="15" customHeight="1">
      <c r="A17" s="369"/>
      <c r="B17" s="82"/>
      <c r="C17" s="370"/>
      <c r="D17" s="137"/>
      <c r="E17" s="137"/>
      <c r="F17" s="137"/>
      <c r="G17" s="137"/>
      <c r="H17" s="137"/>
      <c r="I17" s="218"/>
    </row>
    <row r="18" spans="1:9" ht="15" customHeight="1">
      <c r="A18" s="369"/>
      <c r="B18" s="82"/>
      <c r="C18" s="370"/>
      <c r="D18" s="137"/>
      <c r="E18" s="137"/>
      <c r="F18" s="137"/>
      <c r="G18" s="137"/>
      <c r="H18" s="137"/>
      <c r="I18" s="218"/>
    </row>
    <row r="19" spans="1:9" ht="15" customHeight="1" thickBot="1">
      <c r="A19" s="231"/>
      <c r="B19" s="232"/>
      <c r="C19" s="232"/>
      <c r="D19" s="133"/>
      <c r="E19" s="133"/>
      <c r="F19" s="133"/>
      <c r="G19" s="133"/>
      <c r="H19" s="133"/>
      <c r="I19" s="218"/>
    </row>
    <row r="20" spans="1:9" ht="15" customHeight="1">
      <c r="A20" s="166" t="s">
        <v>68</v>
      </c>
      <c r="B20" s="373" t="s">
        <v>332</v>
      </c>
      <c r="C20" s="374"/>
      <c r="D20" s="169">
        <v>0.0018668981481481481</v>
      </c>
      <c r="E20" s="102">
        <v>0.0018703703703703703</v>
      </c>
      <c r="F20" s="102">
        <v>0.0018680555555555553</v>
      </c>
      <c r="G20" s="102">
        <v>0.0018634259259259261</v>
      </c>
      <c r="H20" s="108">
        <v>0.0018553240740740743</v>
      </c>
      <c r="I20" s="377">
        <f aca="true" t="shared" si="2" ref="I20:I26">AVERAGE(D20:H20)</f>
        <v>0.001864814814814815</v>
      </c>
    </row>
    <row r="21" spans="1:9" ht="15" customHeight="1">
      <c r="A21" s="167" t="s">
        <v>69</v>
      </c>
      <c r="B21" s="375" t="s">
        <v>477</v>
      </c>
      <c r="C21" s="376"/>
      <c r="D21" s="170">
        <v>0.001982638888888889</v>
      </c>
      <c r="E21" s="101">
        <v>0.001979166666666667</v>
      </c>
      <c r="F21" s="101">
        <v>0.0019756944444444444</v>
      </c>
      <c r="G21" s="101">
        <v>0.0019328703703703704</v>
      </c>
      <c r="H21" s="109">
        <v>0.0018842592592592594</v>
      </c>
      <c r="I21" s="378">
        <f t="shared" si="2"/>
        <v>0.001950925925925926</v>
      </c>
    </row>
    <row r="22" spans="1:10" ht="15" customHeight="1">
      <c r="A22" s="167" t="s">
        <v>70</v>
      </c>
      <c r="B22" s="375" t="s">
        <v>480</v>
      </c>
      <c r="C22" s="376"/>
      <c r="D22" s="170">
        <v>0.0019618055555555556</v>
      </c>
      <c r="E22" s="101">
        <v>0.002</v>
      </c>
      <c r="F22" s="101">
        <v>0.0020358796296296297</v>
      </c>
      <c r="G22" s="101">
        <v>0.001965277777777778</v>
      </c>
      <c r="H22" s="109">
        <v>0.001939814814814815</v>
      </c>
      <c r="I22" s="378">
        <f t="shared" si="2"/>
        <v>0.0019805555555555557</v>
      </c>
      <c r="J22" s="505" t="s">
        <v>120</v>
      </c>
    </row>
    <row r="23" spans="1:10" ht="15" customHeight="1">
      <c r="A23" s="167" t="s">
        <v>71</v>
      </c>
      <c r="B23" s="238" t="s">
        <v>482</v>
      </c>
      <c r="C23" s="172"/>
      <c r="D23" s="170">
        <v>0.002011574074074074</v>
      </c>
      <c r="E23" s="101">
        <v>0.0020474537037037037</v>
      </c>
      <c r="F23" s="101">
        <v>0.0020474537037037037</v>
      </c>
      <c r="G23" s="101">
        <v>0.0020243055555555557</v>
      </c>
      <c r="H23" s="109">
        <v>0.0020636574074074073</v>
      </c>
      <c r="I23" s="378">
        <f t="shared" si="2"/>
        <v>0.0020388888888888887</v>
      </c>
      <c r="J23" s="505" t="s">
        <v>120</v>
      </c>
    </row>
    <row r="24" spans="1:10" ht="15" customHeight="1">
      <c r="A24" s="167" t="s">
        <v>72</v>
      </c>
      <c r="B24" s="238" t="s">
        <v>481</v>
      </c>
      <c r="C24" s="501"/>
      <c r="D24" s="170">
        <v>0.0020671296296296297</v>
      </c>
      <c r="E24" s="101">
        <v>0.0021030092592592593</v>
      </c>
      <c r="F24" s="101">
        <v>0.0021331018518518517</v>
      </c>
      <c r="G24" s="101">
        <v>0.0020613425925925925</v>
      </c>
      <c r="H24" s="109">
        <v>0.0020555555555555557</v>
      </c>
      <c r="I24" s="378">
        <f t="shared" si="2"/>
        <v>0.0020840277777777775</v>
      </c>
      <c r="J24" s="505"/>
    </row>
    <row r="25" spans="1:10" ht="15" customHeight="1">
      <c r="A25" s="167" t="s">
        <v>73</v>
      </c>
      <c r="B25" s="238" t="s">
        <v>487</v>
      </c>
      <c r="C25" s="172"/>
      <c r="D25" s="170">
        <v>0.0020543981481481485</v>
      </c>
      <c r="E25" s="101">
        <v>0.0021145833333333333</v>
      </c>
      <c r="F25" s="101">
        <v>0.002136574074074074</v>
      </c>
      <c r="G25" s="101">
        <v>0.0021122685185185185</v>
      </c>
      <c r="H25" s="109">
        <v>0.002025462962962963</v>
      </c>
      <c r="I25" s="378">
        <f t="shared" si="2"/>
        <v>0.0020886574074074076</v>
      </c>
      <c r="J25" s="505" t="s">
        <v>120</v>
      </c>
    </row>
    <row r="26" spans="1:9" ht="15" customHeight="1" thickBot="1">
      <c r="A26" s="168" t="s">
        <v>74</v>
      </c>
      <c r="B26" s="239" t="s">
        <v>486</v>
      </c>
      <c r="C26" s="173"/>
      <c r="D26" s="171">
        <v>0.002065972222222222</v>
      </c>
      <c r="E26" s="103">
        <v>0.0021041666666666665</v>
      </c>
      <c r="F26" s="103">
        <v>0.002140046296296296</v>
      </c>
      <c r="G26" s="103">
        <v>0.0021099537037037037</v>
      </c>
      <c r="H26" s="110">
        <v>0.0020902777777777777</v>
      </c>
      <c r="I26" s="379">
        <f t="shared" si="2"/>
        <v>0.0021020833333333334</v>
      </c>
    </row>
    <row r="27" spans="1:10" ht="15" customHeight="1">
      <c r="A27" s="369"/>
      <c r="B27" s="82"/>
      <c r="C27" s="370"/>
      <c r="D27" s="137"/>
      <c r="E27" s="137"/>
      <c r="F27" s="137"/>
      <c r="G27" s="137"/>
      <c r="H27" s="137"/>
      <c r="I27" s="218"/>
      <c r="J27" s="371"/>
    </row>
    <row r="28" spans="1:10" ht="15" customHeight="1">
      <c r="A28" s="369"/>
      <c r="B28" s="82"/>
      <c r="C28" s="370"/>
      <c r="D28" s="137"/>
      <c r="E28" s="137"/>
      <c r="F28" s="137"/>
      <c r="G28" s="137"/>
      <c r="H28" s="137"/>
      <c r="I28" s="218"/>
      <c r="J28" s="371"/>
    </row>
    <row r="29" spans="1:10" ht="15" customHeight="1">
      <c r="A29" s="369"/>
      <c r="B29" s="82"/>
      <c r="C29" s="370"/>
      <c r="D29" s="137"/>
      <c r="E29" s="137"/>
      <c r="F29" s="137"/>
      <c r="G29" s="137"/>
      <c r="H29" s="137"/>
      <c r="I29" s="218"/>
      <c r="J29" s="371"/>
    </row>
    <row r="30" spans="1:10" ht="15" customHeight="1">
      <c r="A30" s="369"/>
      <c r="B30" s="82"/>
      <c r="C30" s="370"/>
      <c r="D30" s="137"/>
      <c r="E30" s="137"/>
      <c r="F30" s="137"/>
      <c r="G30" s="137"/>
      <c r="H30" s="137"/>
      <c r="I30" s="218"/>
      <c r="J30" s="371"/>
    </row>
    <row r="31" spans="1:10" ht="15" customHeight="1">
      <c r="A31" s="369"/>
      <c r="B31" s="82"/>
      <c r="C31" s="370"/>
      <c r="D31" s="137"/>
      <c r="E31" s="137"/>
      <c r="F31" s="137"/>
      <c r="G31" s="137"/>
      <c r="H31" s="137"/>
      <c r="I31" s="218"/>
      <c r="J31" s="371"/>
    </row>
    <row r="32" spans="1:10" ht="15" customHeight="1">
      <c r="A32" s="369"/>
      <c r="B32" s="82"/>
      <c r="C32" s="370"/>
      <c r="D32" s="137"/>
      <c r="E32" s="137"/>
      <c r="F32" s="137"/>
      <c r="G32" s="137"/>
      <c r="H32" s="137"/>
      <c r="I32" s="218"/>
      <c r="J32" s="371"/>
    </row>
    <row r="33" spans="1:10" ht="15" customHeight="1">
      <c r="A33" s="369"/>
      <c r="B33" s="82"/>
      <c r="C33" s="370"/>
      <c r="D33" s="137"/>
      <c r="E33" s="137"/>
      <c r="F33" s="137"/>
      <c r="G33" s="137"/>
      <c r="H33" s="137"/>
      <c r="I33" s="218"/>
      <c r="J33" s="371"/>
    </row>
    <row r="34" spans="1:10" ht="15" customHeight="1">
      <c r="A34" s="369"/>
      <c r="B34" s="82"/>
      <c r="C34" s="370"/>
      <c r="D34" s="137"/>
      <c r="E34" s="137"/>
      <c r="F34" s="137"/>
      <c r="G34" s="137"/>
      <c r="H34" s="137"/>
      <c r="I34" s="218"/>
      <c r="J34" s="371"/>
    </row>
    <row r="35" spans="1:10" ht="15" customHeight="1">
      <c r="A35" s="369"/>
      <c r="B35" s="82"/>
      <c r="C35" s="370"/>
      <c r="D35" s="137"/>
      <c r="E35" s="137"/>
      <c r="F35" s="137"/>
      <c r="G35" s="137"/>
      <c r="H35" s="137"/>
      <c r="I35" s="218"/>
      <c r="J35" s="371"/>
    </row>
    <row r="36" spans="1:10" ht="15" customHeight="1">
      <c r="A36" s="369"/>
      <c r="B36" s="82"/>
      <c r="C36" s="370"/>
      <c r="D36" s="137"/>
      <c r="E36" s="137"/>
      <c r="F36" s="137"/>
      <c r="G36" s="137"/>
      <c r="H36" s="137"/>
      <c r="I36" s="218"/>
      <c r="J36" s="371"/>
    </row>
    <row r="37" spans="1:10" ht="15" customHeight="1">
      <c r="A37" s="369"/>
      <c r="B37" s="82"/>
      <c r="C37" s="370"/>
      <c r="D37" s="137"/>
      <c r="E37" s="137"/>
      <c r="F37" s="137"/>
      <c r="G37" s="137"/>
      <c r="H37" s="137"/>
      <c r="I37" s="218"/>
      <c r="J37" s="371"/>
    </row>
    <row r="38" spans="1:10" ht="15" customHeight="1">
      <c r="A38" s="369"/>
      <c r="B38" s="82"/>
      <c r="C38" s="370"/>
      <c r="D38" s="137"/>
      <c r="E38" s="137"/>
      <c r="F38" s="137"/>
      <c r="G38" s="137"/>
      <c r="H38" s="137"/>
      <c r="I38" s="218"/>
      <c r="J38" s="371"/>
    </row>
    <row r="39" spans="1:10" ht="15" customHeight="1">
      <c r="A39" s="369"/>
      <c r="B39" s="82"/>
      <c r="C39" s="370"/>
      <c r="D39" s="137"/>
      <c r="E39" s="137"/>
      <c r="F39" s="137"/>
      <c r="G39" s="137"/>
      <c r="H39" s="137"/>
      <c r="I39" s="218"/>
      <c r="J39" s="371"/>
    </row>
    <row r="40" spans="1:10" ht="15" customHeight="1">
      <c r="A40" s="369"/>
      <c r="B40" s="82"/>
      <c r="C40" s="370"/>
      <c r="D40" s="137"/>
      <c r="E40" s="137"/>
      <c r="F40" s="137"/>
      <c r="G40" s="137"/>
      <c r="H40" s="137"/>
      <c r="I40" s="218"/>
      <c r="J40" s="371"/>
    </row>
    <row r="41" spans="1:10" ht="15" customHeight="1">
      <c r="A41" s="369"/>
      <c r="B41" s="82"/>
      <c r="C41" s="370"/>
      <c r="D41" s="137"/>
      <c r="E41" s="137"/>
      <c r="F41" s="137"/>
      <c r="G41" s="137"/>
      <c r="H41" s="137"/>
      <c r="I41" s="218"/>
      <c r="J41" s="371"/>
    </row>
    <row r="42" spans="1:10" ht="15" customHeight="1">
      <c r="A42" s="369"/>
      <c r="B42" s="82"/>
      <c r="C42" s="370"/>
      <c r="D42" s="137"/>
      <c r="E42" s="137"/>
      <c r="F42" s="137"/>
      <c r="G42" s="137"/>
      <c r="H42" s="137"/>
      <c r="I42" s="218"/>
      <c r="J42" s="371"/>
    </row>
    <row r="43" spans="1:10" ht="15" customHeight="1">
      <c r="A43" s="369"/>
      <c r="B43" s="82"/>
      <c r="C43" s="370"/>
      <c r="D43" s="137"/>
      <c r="E43" s="137"/>
      <c r="F43" s="137"/>
      <c r="G43" s="137"/>
      <c r="H43" s="137"/>
      <c r="I43" s="218"/>
      <c r="J43" s="371"/>
    </row>
    <row r="44" spans="1:10" ht="15" customHeight="1">
      <c r="A44" s="369"/>
      <c r="B44" s="82"/>
      <c r="C44" s="370"/>
      <c r="D44" s="137"/>
      <c r="E44" s="137"/>
      <c r="F44" s="137"/>
      <c r="G44" s="137"/>
      <c r="H44" s="137"/>
      <c r="I44" s="218"/>
      <c r="J44" s="371"/>
    </row>
    <row r="45" spans="1:10" ht="15" customHeight="1">
      <c r="A45" s="369"/>
      <c r="B45" s="82"/>
      <c r="C45" s="370"/>
      <c r="D45" s="137"/>
      <c r="E45" s="137"/>
      <c r="F45" s="137"/>
      <c r="G45" s="137"/>
      <c r="H45" s="137"/>
      <c r="I45" s="218"/>
      <c r="J45" s="371"/>
    </row>
    <row r="46" spans="1:10" ht="15" customHeight="1">
      <c r="A46" s="369"/>
      <c r="B46" s="82"/>
      <c r="C46" s="370"/>
      <c r="D46" s="137"/>
      <c r="E46" s="137"/>
      <c r="F46" s="137"/>
      <c r="G46" s="137"/>
      <c r="H46" s="137"/>
      <c r="I46" s="218"/>
      <c r="J46" s="371"/>
    </row>
    <row r="47" spans="1:10" ht="15" customHeight="1">
      <c r="A47" s="369"/>
      <c r="B47" s="82"/>
      <c r="C47" s="370"/>
      <c r="D47" s="137"/>
      <c r="E47" s="137"/>
      <c r="F47" s="137"/>
      <c r="G47" s="137"/>
      <c r="H47" s="137"/>
      <c r="I47" s="218"/>
      <c r="J47" s="371"/>
    </row>
    <row r="48" spans="1:10" ht="15" customHeight="1">
      <c r="A48" s="369"/>
      <c r="B48" s="82"/>
      <c r="C48" s="370"/>
      <c r="D48" s="137"/>
      <c r="E48" s="137"/>
      <c r="F48" s="137"/>
      <c r="G48" s="137"/>
      <c r="H48" s="137"/>
      <c r="I48" s="218"/>
      <c r="J48" s="371"/>
    </row>
    <row r="49" spans="1:10" ht="15" customHeight="1">
      <c r="A49" s="369"/>
      <c r="B49" s="82"/>
      <c r="C49" s="370"/>
      <c r="D49" s="137"/>
      <c r="E49" s="137"/>
      <c r="F49" s="137"/>
      <c r="G49" s="137"/>
      <c r="H49" s="137"/>
      <c r="I49" s="218"/>
      <c r="J49" s="371"/>
    </row>
    <row r="50" spans="1:10" ht="15" customHeight="1">
      <c r="A50" s="369"/>
      <c r="B50" s="77"/>
      <c r="C50" s="370"/>
      <c r="D50" s="137"/>
      <c r="E50" s="137"/>
      <c r="F50" s="137"/>
      <c r="G50" s="137"/>
      <c r="H50" s="137"/>
      <c r="I50" s="218"/>
      <c r="J50" s="371"/>
    </row>
    <row r="51" spans="1:11" ht="15" customHeight="1">
      <c r="A51" s="369"/>
      <c r="B51" s="82"/>
      <c r="C51" s="370"/>
      <c r="D51" s="137"/>
      <c r="E51" s="137"/>
      <c r="F51" s="137"/>
      <c r="G51" s="137"/>
      <c r="H51" s="137"/>
      <c r="I51" s="233"/>
      <c r="J51" s="371"/>
      <c r="K51" s="131"/>
    </row>
    <row r="52" spans="1:11" ht="15" customHeight="1">
      <c r="A52" s="369"/>
      <c r="B52" s="82"/>
      <c r="C52" s="370"/>
      <c r="D52" s="137"/>
      <c r="E52" s="137"/>
      <c r="F52" s="137"/>
      <c r="G52" s="137"/>
      <c r="H52" s="137"/>
      <c r="I52" s="233"/>
      <c r="J52" s="372"/>
      <c r="K52" s="131"/>
    </row>
    <row r="53" spans="1:11" ht="15" customHeight="1">
      <c r="A53" s="165"/>
      <c r="B53" s="608" t="s">
        <v>169</v>
      </c>
      <c r="C53" s="609"/>
      <c r="D53" s="609"/>
      <c r="E53" s="609"/>
      <c r="F53" s="609"/>
      <c r="G53" s="609"/>
      <c r="H53" s="609"/>
      <c r="I53" s="609"/>
      <c r="J53" s="609"/>
      <c r="K53" s="611"/>
    </row>
    <row r="54" spans="2:11" ht="15" customHeight="1">
      <c r="B54" s="612"/>
      <c r="C54" s="613"/>
      <c r="D54" s="613"/>
      <c r="E54" s="613"/>
      <c r="F54" s="613"/>
      <c r="G54" s="613"/>
      <c r="H54" s="613"/>
      <c r="I54" s="613"/>
      <c r="J54" s="613"/>
      <c r="K54" s="615"/>
    </row>
    <row r="55" ht="15" customHeight="1" thickBot="1"/>
    <row r="56" spans="1:11" ht="15" customHeight="1">
      <c r="A56" s="179" t="s">
        <v>68</v>
      </c>
      <c r="B56" s="383" t="s">
        <v>333</v>
      </c>
      <c r="C56" s="384"/>
      <c r="D56" s="523">
        <v>0.0017023148148148147</v>
      </c>
      <c r="E56" s="509">
        <v>2018</v>
      </c>
      <c r="F56" s="133"/>
      <c r="G56" s="183" t="s">
        <v>68</v>
      </c>
      <c r="H56" s="236" t="s">
        <v>327</v>
      </c>
      <c r="I56" s="237"/>
      <c r="J56" s="524">
        <v>0.001578240740740741</v>
      </c>
      <c r="K56" s="518">
        <v>2019</v>
      </c>
    </row>
    <row r="57" spans="1:11" ht="15" customHeight="1">
      <c r="A57" s="180" t="s">
        <v>69</v>
      </c>
      <c r="B57" s="177" t="s">
        <v>283</v>
      </c>
      <c r="C57" s="178"/>
      <c r="D57" s="507">
        <v>0.0017439814814814816</v>
      </c>
      <c r="E57" s="510">
        <v>2018</v>
      </c>
      <c r="F57" s="133"/>
      <c r="G57" s="184" t="s">
        <v>69</v>
      </c>
      <c r="H57" s="177" t="s">
        <v>223</v>
      </c>
      <c r="I57" s="178"/>
      <c r="J57" s="516">
        <v>0.001603472222222222</v>
      </c>
      <c r="K57" s="519">
        <v>2017</v>
      </c>
    </row>
    <row r="58" spans="1:11" ht="15" customHeight="1">
      <c r="A58" s="180" t="s">
        <v>70</v>
      </c>
      <c r="B58" s="177" t="s">
        <v>290</v>
      </c>
      <c r="C58" s="178"/>
      <c r="D58" s="507">
        <v>0.001787962962962963</v>
      </c>
      <c r="E58" s="510">
        <v>2017</v>
      </c>
      <c r="F58" s="133"/>
      <c r="G58" s="184" t="s">
        <v>70</v>
      </c>
      <c r="H58" s="181" t="s">
        <v>132</v>
      </c>
      <c r="I58" s="182"/>
      <c r="J58" s="516">
        <v>0.0016354166666666667</v>
      </c>
      <c r="K58" s="510">
        <v>2014</v>
      </c>
    </row>
    <row r="59" spans="1:11" ht="15" customHeight="1">
      <c r="A59" s="139" t="s">
        <v>71</v>
      </c>
      <c r="B59" s="380" t="s">
        <v>334</v>
      </c>
      <c r="C59" s="141"/>
      <c r="D59" s="507">
        <v>0.001798842592592593</v>
      </c>
      <c r="E59" s="511">
        <v>2018</v>
      </c>
      <c r="F59" s="133"/>
      <c r="G59" s="105" t="s">
        <v>71</v>
      </c>
      <c r="H59" s="134" t="s">
        <v>134</v>
      </c>
      <c r="I59" s="386"/>
      <c r="J59" s="516">
        <v>0.0016368055555555556</v>
      </c>
      <c r="K59" s="520">
        <v>2014</v>
      </c>
    </row>
    <row r="60" spans="1:11" ht="15" customHeight="1">
      <c r="A60" s="139" t="s">
        <v>72</v>
      </c>
      <c r="B60" s="240" t="s">
        <v>335</v>
      </c>
      <c r="C60" s="176"/>
      <c r="D60" s="507">
        <v>0.0018136574074074077</v>
      </c>
      <c r="E60" s="511">
        <v>2018</v>
      </c>
      <c r="F60" s="133"/>
      <c r="G60" s="105" t="s">
        <v>72</v>
      </c>
      <c r="H60" s="134" t="s">
        <v>135</v>
      </c>
      <c r="I60" s="235"/>
      <c r="J60" s="516">
        <v>0.0016462962962962963</v>
      </c>
      <c r="K60" s="512">
        <v>2015</v>
      </c>
    </row>
    <row r="61" spans="1:11" ht="15" customHeight="1">
      <c r="A61" s="139" t="s">
        <v>73</v>
      </c>
      <c r="B61" s="175" t="s">
        <v>236</v>
      </c>
      <c r="C61" s="176"/>
      <c r="D61" s="507">
        <v>0.0018185185185185186</v>
      </c>
      <c r="E61" s="511">
        <v>2018</v>
      </c>
      <c r="F61" s="133"/>
      <c r="G61" s="105" t="s">
        <v>73</v>
      </c>
      <c r="H61" s="240" t="s">
        <v>336</v>
      </c>
      <c r="I61" s="242"/>
      <c r="J61" s="516">
        <v>0.001654861111111111</v>
      </c>
      <c r="K61" s="511">
        <v>2018</v>
      </c>
    </row>
    <row r="62" spans="1:11" ht="15" customHeight="1">
      <c r="A62" s="139" t="s">
        <v>74</v>
      </c>
      <c r="B62" s="380" t="s">
        <v>121</v>
      </c>
      <c r="C62" s="382"/>
      <c r="D62" s="507">
        <f>AVERAGE(D62:H62)</f>
        <v>0.0018215422453703705</v>
      </c>
      <c r="E62" s="512">
        <v>2014</v>
      </c>
      <c r="F62" s="133"/>
      <c r="G62" s="105" t="s">
        <v>74</v>
      </c>
      <c r="H62" s="240" t="s">
        <v>499</v>
      </c>
      <c r="I62" s="242"/>
      <c r="J62" s="522">
        <v>0.0016560185185185185</v>
      </c>
      <c r="K62" s="511">
        <v>2019</v>
      </c>
    </row>
    <row r="63" spans="1:11" ht="15" customHeight="1">
      <c r="A63" s="139" t="s">
        <v>75</v>
      </c>
      <c r="B63" s="240" t="s">
        <v>127</v>
      </c>
      <c r="C63" s="242"/>
      <c r="D63" s="507">
        <v>0.0018305555555555553</v>
      </c>
      <c r="E63" s="512">
        <v>2016</v>
      </c>
      <c r="F63" s="133"/>
      <c r="G63" s="105" t="s">
        <v>75</v>
      </c>
      <c r="H63" s="240" t="s">
        <v>500</v>
      </c>
      <c r="I63" s="242"/>
      <c r="J63" s="522">
        <v>0.0016564814814814814</v>
      </c>
      <c r="K63" s="511">
        <v>2019</v>
      </c>
    </row>
    <row r="64" spans="1:11" ht="15" customHeight="1">
      <c r="A64" s="139" t="s">
        <v>76</v>
      </c>
      <c r="B64" s="240" t="s">
        <v>284</v>
      </c>
      <c r="C64" s="176"/>
      <c r="D64" s="507">
        <v>0.0018388888888888888</v>
      </c>
      <c r="E64" s="513">
        <v>2017</v>
      </c>
      <c r="F64" s="133"/>
      <c r="G64" s="105" t="s">
        <v>76</v>
      </c>
      <c r="H64" s="134" t="s">
        <v>165</v>
      </c>
      <c r="I64" s="386"/>
      <c r="J64" s="516">
        <v>0.001658101851851852</v>
      </c>
      <c r="K64" s="511">
        <v>2015</v>
      </c>
    </row>
    <row r="65" spans="1:11" ht="15" customHeight="1">
      <c r="A65" s="139" t="s">
        <v>10</v>
      </c>
      <c r="B65" s="140" t="s">
        <v>125</v>
      </c>
      <c r="C65" s="141"/>
      <c r="D65" s="507">
        <f>AVERAGE(D65:H65)</f>
        <v>0.0018499565972222222</v>
      </c>
      <c r="E65" s="511">
        <v>2014</v>
      </c>
      <c r="F65" s="133"/>
      <c r="G65" s="105" t="s">
        <v>10</v>
      </c>
      <c r="H65" s="240" t="s">
        <v>277</v>
      </c>
      <c r="I65" s="242"/>
      <c r="J65" s="516">
        <v>0.0016761574074074075</v>
      </c>
      <c r="K65" s="511">
        <v>2017</v>
      </c>
    </row>
    <row r="66" spans="1:11" ht="15" customHeight="1">
      <c r="A66" s="139" t="s">
        <v>11</v>
      </c>
      <c r="B66" s="140" t="s">
        <v>163</v>
      </c>
      <c r="C66" s="141"/>
      <c r="D66" s="507">
        <v>0.0018516203703703704</v>
      </c>
      <c r="E66" s="511">
        <v>2015</v>
      </c>
      <c r="F66" s="133"/>
      <c r="G66" s="105" t="s">
        <v>11</v>
      </c>
      <c r="H66" s="240" t="s">
        <v>337</v>
      </c>
      <c r="I66" s="242"/>
      <c r="J66" s="516">
        <v>0.0016805555555555556</v>
      </c>
      <c r="K66" s="511">
        <v>2019</v>
      </c>
    </row>
    <row r="67" spans="1:11" ht="15" customHeight="1">
      <c r="A67" s="139" t="s">
        <v>12</v>
      </c>
      <c r="B67" s="140" t="s">
        <v>122</v>
      </c>
      <c r="C67" s="141"/>
      <c r="D67" s="507">
        <f>AVERAGE(D67:H67)</f>
        <v>0.0018569612268518518</v>
      </c>
      <c r="E67" s="511">
        <v>2014</v>
      </c>
      <c r="F67" s="133"/>
      <c r="G67" s="105" t="s">
        <v>12</v>
      </c>
      <c r="H67" s="134" t="s">
        <v>131</v>
      </c>
      <c r="I67" s="386"/>
      <c r="J67" s="516">
        <v>0.001681712962962963</v>
      </c>
      <c r="K67" s="513">
        <v>2014</v>
      </c>
    </row>
    <row r="68" spans="1:11" ht="15" customHeight="1">
      <c r="A68" s="139" t="s">
        <v>13</v>
      </c>
      <c r="B68" s="175" t="s">
        <v>231</v>
      </c>
      <c r="C68" s="176"/>
      <c r="D68" s="507">
        <v>0.0018631944444444444</v>
      </c>
      <c r="E68" s="511">
        <v>2016</v>
      </c>
      <c r="F68" s="137"/>
      <c r="G68" s="105" t="s">
        <v>13</v>
      </c>
      <c r="H68" s="134" t="s">
        <v>133</v>
      </c>
      <c r="I68" s="106"/>
      <c r="J68" s="516">
        <v>0.0016868055555555553</v>
      </c>
      <c r="K68" s="513">
        <v>2014</v>
      </c>
    </row>
    <row r="69" spans="1:11" ht="15" customHeight="1">
      <c r="A69" s="139" t="s">
        <v>14</v>
      </c>
      <c r="B69" s="240" t="s">
        <v>291</v>
      </c>
      <c r="C69" s="176"/>
      <c r="D69" s="507">
        <v>0.0018638888888888889</v>
      </c>
      <c r="E69" s="513">
        <v>2018</v>
      </c>
      <c r="F69" s="137"/>
      <c r="G69" s="105" t="s">
        <v>14</v>
      </c>
      <c r="H69" s="240" t="s">
        <v>220</v>
      </c>
      <c r="I69" s="176"/>
      <c r="J69" s="516">
        <v>0.0016921296296296296</v>
      </c>
      <c r="K69" s="511">
        <v>2016</v>
      </c>
    </row>
    <row r="70" spans="1:11" ht="15" customHeight="1">
      <c r="A70" s="139" t="s">
        <v>15</v>
      </c>
      <c r="B70" s="140" t="s">
        <v>123</v>
      </c>
      <c r="C70" s="141"/>
      <c r="D70" s="507">
        <f>AVERAGE(D70:H70)</f>
        <v>0.0018720866898148149</v>
      </c>
      <c r="E70" s="511">
        <v>2014</v>
      </c>
      <c r="F70" s="137"/>
      <c r="G70" s="105" t="s">
        <v>15</v>
      </c>
      <c r="H70" s="240" t="s">
        <v>280</v>
      </c>
      <c r="I70" s="176"/>
      <c r="J70" s="516">
        <v>0.0016928240740740742</v>
      </c>
      <c r="K70" s="511">
        <v>2019</v>
      </c>
    </row>
    <row r="71" spans="1:11" ht="15" customHeight="1">
      <c r="A71" s="139" t="s">
        <v>16</v>
      </c>
      <c r="B71" s="175" t="s">
        <v>235</v>
      </c>
      <c r="C71" s="176"/>
      <c r="D71" s="507">
        <v>0.0018812500000000001</v>
      </c>
      <c r="E71" s="513">
        <v>2018</v>
      </c>
      <c r="F71" s="137"/>
      <c r="G71" s="105" t="s">
        <v>16</v>
      </c>
      <c r="H71" s="240" t="s">
        <v>276</v>
      </c>
      <c r="I71" s="176"/>
      <c r="J71" s="516">
        <v>0.0016960648148148147</v>
      </c>
      <c r="K71" s="511">
        <v>2017</v>
      </c>
    </row>
    <row r="72" spans="1:11" ht="15" customHeight="1">
      <c r="A72" s="139" t="s">
        <v>17</v>
      </c>
      <c r="B72" s="175" t="s">
        <v>233</v>
      </c>
      <c r="C72" s="176"/>
      <c r="D72" s="507">
        <v>0.0018833333333333334</v>
      </c>
      <c r="E72" s="513">
        <v>2017</v>
      </c>
      <c r="F72" s="137"/>
      <c r="G72" s="105" t="s">
        <v>17</v>
      </c>
      <c r="H72" s="134" t="s">
        <v>130</v>
      </c>
      <c r="I72" s="106"/>
      <c r="J72" s="516">
        <v>0.001696064814814815</v>
      </c>
      <c r="K72" s="513">
        <v>2014</v>
      </c>
    </row>
    <row r="73" spans="1:11" ht="15" customHeight="1">
      <c r="A73" s="139" t="s">
        <v>18</v>
      </c>
      <c r="B73" s="140" t="s">
        <v>124</v>
      </c>
      <c r="C73" s="141"/>
      <c r="D73" s="507">
        <f>AVERAGE(D73:H73)</f>
        <v>0.0018866858564814814</v>
      </c>
      <c r="E73" s="511">
        <v>2014</v>
      </c>
      <c r="F73" s="137"/>
      <c r="G73" s="105" t="s">
        <v>18</v>
      </c>
      <c r="H73" s="240" t="s">
        <v>278</v>
      </c>
      <c r="I73" s="176"/>
      <c r="J73" s="516">
        <v>0.0016979166666666666</v>
      </c>
      <c r="K73" s="511">
        <v>2017</v>
      </c>
    </row>
    <row r="74" spans="1:11" ht="15" customHeight="1">
      <c r="A74" s="139" t="s">
        <v>1</v>
      </c>
      <c r="B74" s="140" t="s">
        <v>164</v>
      </c>
      <c r="C74" s="141"/>
      <c r="D74" s="507">
        <v>0.001895138888888889</v>
      </c>
      <c r="E74" s="511">
        <v>2015</v>
      </c>
      <c r="F74" s="137"/>
      <c r="G74" s="105" t="s">
        <v>1</v>
      </c>
      <c r="H74" s="240" t="s">
        <v>228</v>
      </c>
      <c r="I74" s="176"/>
      <c r="J74" s="516">
        <v>0.0016983796296296295</v>
      </c>
      <c r="K74" s="511">
        <v>2017</v>
      </c>
    </row>
    <row r="75" spans="1:11" ht="15" customHeight="1">
      <c r="A75" s="139" t="s">
        <v>77</v>
      </c>
      <c r="B75" s="175" t="s">
        <v>239</v>
      </c>
      <c r="C75" s="176"/>
      <c r="D75" s="507">
        <v>0.0018953703703703706</v>
      </c>
      <c r="E75" s="511">
        <v>2016</v>
      </c>
      <c r="F75" s="137"/>
      <c r="G75" s="105" t="s">
        <v>77</v>
      </c>
      <c r="H75" s="240" t="s">
        <v>338</v>
      </c>
      <c r="I75" s="176"/>
      <c r="J75" s="516">
        <v>0.0017002314814814814</v>
      </c>
      <c r="K75" s="511">
        <v>2018</v>
      </c>
    </row>
    <row r="76" spans="1:11" ht="15" customHeight="1">
      <c r="A76" s="139" t="s">
        <v>78</v>
      </c>
      <c r="B76" s="240" t="s">
        <v>287</v>
      </c>
      <c r="C76" s="176"/>
      <c r="D76" s="507">
        <v>0.0019032407407407407</v>
      </c>
      <c r="E76" s="513">
        <v>2017</v>
      </c>
      <c r="F76" s="137"/>
      <c r="G76" s="105" t="s">
        <v>78</v>
      </c>
      <c r="H76" s="240" t="s">
        <v>227</v>
      </c>
      <c r="I76" s="176"/>
      <c r="J76" s="516">
        <v>0.0017020833333333337</v>
      </c>
      <c r="K76" s="511">
        <v>2017</v>
      </c>
    </row>
    <row r="77" spans="1:11" ht="15" customHeight="1">
      <c r="A77" s="139" t="s">
        <v>79</v>
      </c>
      <c r="B77" s="175" t="s">
        <v>230</v>
      </c>
      <c r="C77" s="176"/>
      <c r="D77" s="507">
        <v>0.0019055555555555555</v>
      </c>
      <c r="E77" s="511">
        <v>2016</v>
      </c>
      <c r="F77" s="133"/>
      <c r="G77" s="105" t="s">
        <v>79</v>
      </c>
      <c r="H77" s="240" t="s">
        <v>281</v>
      </c>
      <c r="I77" s="176"/>
      <c r="J77" s="516">
        <v>0.0017118055555555556</v>
      </c>
      <c r="K77" s="511">
        <v>2017</v>
      </c>
    </row>
    <row r="78" spans="1:11" ht="15" customHeight="1">
      <c r="A78" s="139" t="s">
        <v>139</v>
      </c>
      <c r="B78" s="140" t="s">
        <v>128</v>
      </c>
      <c r="C78" s="141"/>
      <c r="D78" s="507">
        <f>AVERAGE(D78:H78)</f>
        <v>0.0019210871712962963</v>
      </c>
      <c r="E78" s="511">
        <v>2014</v>
      </c>
      <c r="F78" s="133"/>
      <c r="G78" s="105" t="s">
        <v>139</v>
      </c>
      <c r="H78" s="240" t="s">
        <v>339</v>
      </c>
      <c r="I78" s="176"/>
      <c r="J78" s="516">
        <v>0.0017162037037037037</v>
      </c>
      <c r="K78" s="511">
        <v>2018</v>
      </c>
    </row>
    <row r="79" spans="1:11" ht="15" customHeight="1">
      <c r="A79" s="139" t="s">
        <v>140</v>
      </c>
      <c r="B79" s="175" t="s">
        <v>238</v>
      </c>
      <c r="C79" s="176"/>
      <c r="D79" s="507">
        <v>0.0019391203703703701</v>
      </c>
      <c r="E79" s="511">
        <v>2016</v>
      </c>
      <c r="G79" s="105" t="s">
        <v>140</v>
      </c>
      <c r="H79" s="240" t="s">
        <v>501</v>
      </c>
      <c r="I79" s="176"/>
      <c r="J79" s="522">
        <v>0.0017280092592592596</v>
      </c>
      <c r="K79" s="511">
        <v>2019</v>
      </c>
    </row>
    <row r="80" spans="1:11" ht="15" customHeight="1">
      <c r="A80" s="139" t="s">
        <v>141</v>
      </c>
      <c r="B80" s="140" t="s">
        <v>129</v>
      </c>
      <c r="C80" s="141"/>
      <c r="D80" s="507">
        <f>AVERAGE(D80:H80)</f>
        <v>0.0019400044712962962</v>
      </c>
      <c r="E80" s="511">
        <v>2014</v>
      </c>
      <c r="G80" s="105" t="s">
        <v>141</v>
      </c>
      <c r="H80" s="240" t="s">
        <v>279</v>
      </c>
      <c r="I80" s="176"/>
      <c r="J80" s="516">
        <v>0.0017314814814814814</v>
      </c>
      <c r="K80" s="511">
        <v>2017</v>
      </c>
    </row>
    <row r="81" spans="1:11" ht="15" customHeight="1">
      <c r="A81" s="139" t="s">
        <v>142</v>
      </c>
      <c r="B81" s="240" t="s">
        <v>493</v>
      </c>
      <c r="C81" s="242"/>
      <c r="D81" s="507">
        <v>0.001950925925925926</v>
      </c>
      <c r="E81" s="512">
        <v>2019</v>
      </c>
      <c r="G81" s="105" t="s">
        <v>142</v>
      </c>
      <c r="H81" s="240" t="s">
        <v>226</v>
      </c>
      <c r="I81" s="176"/>
      <c r="J81" s="516">
        <v>0.0017377314814814814</v>
      </c>
      <c r="K81" s="511">
        <v>2018</v>
      </c>
    </row>
    <row r="82" spans="1:11" ht="15" customHeight="1">
      <c r="A82" s="139" t="s">
        <v>156</v>
      </c>
      <c r="B82" s="240" t="s">
        <v>289</v>
      </c>
      <c r="C82" s="176"/>
      <c r="D82" s="507">
        <v>0.001963425925925926</v>
      </c>
      <c r="E82" s="513">
        <v>2017</v>
      </c>
      <c r="G82" s="105" t="s">
        <v>156</v>
      </c>
      <c r="H82" s="134" t="s">
        <v>136</v>
      </c>
      <c r="I82" s="106"/>
      <c r="J82" s="516">
        <v>0.0017493055555555558</v>
      </c>
      <c r="K82" s="513">
        <v>2014</v>
      </c>
    </row>
    <row r="83" spans="1:11" ht="15" customHeight="1">
      <c r="A83" s="139" t="s">
        <v>157</v>
      </c>
      <c r="B83" s="240" t="s">
        <v>494</v>
      </c>
      <c r="C83" s="242"/>
      <c r="D83" s="507">
        <v>0.0019805555555555557</v>
      </c>
      <c r="E83" s="512">
        <v>2019</v>
      </c>
      <c r="G83" s="105" t="s">
        <v>157</v>
      </c>
      <c r="H83" s="134" t="s">
        <v>138</v>
      </c>
      <c r="I83" s="106"/>
      <c r="J83" s="516">
        <v>0.00175</v>
      </c>
      <c r="K83" s="513">
        <v>2014</v>
      </c>
    </row>
    <row r="84" spans="1:11" ht="15" customHeight="1">
      <c r="A84" s="139" t="s">
        <v>158</v>
      </c>
      <c r="B84" s="240" t="s">
        <v>293</v>
      </c>
      <c r="C84" s="176"/>
      <c r="D84" s="507">
        <v>0.0019956018518518517</v>
      </c>
      <c r="E84" s="513">
        <v>2017</v>
      </c>
      <c r="G84" s="105" t="s">
        <v>158</v>
      </c>
      <c r="H84" s="134" t="s">
        <v>137</v>
      </c>
      <c r="I84" s="106"/>
      <c r="J84" s="516">
        <v>0.0017530092592592593</v>
      </c>
      <c r="K84" s="511">
        <v>2015</v>
      </c>
    </row>
    <row r="85" spans="1:11" ht="15" customHeight="1">
      <c r="A85" s="139" t="s">
        <v>159</v>
      </c>
      <c r="B85" s="175" t="s">
        <v>237</v>
      </c>
      <c r="C85" s="176"/>
      <c r="D85" s="507">
        <v>0.0020122685185185183</v>
      </c>
      <c r="E85" s="511">
        <v>2016</v>
      </c>
      <c r="G85" s="105" t="s">
        <v>159</v>
      </c>
      <c r="H85" s="240" t="s">
        <v>225</v>
      </c>
      <c r="I85" s="176"/>
      <c r="J85" s="516">
        <v>0.0017631944444444444</v>
      </c>
      <c r="K85" s="511">
        <v>2016</v>
      </c>
    </row>
    <row r="86" spans="1:11" ht="15" customHeight="1">
      <c r="A86" s="139" t="s">
        <v>176</v>
      </c>
      <c r="B86" s="175" t="s">
        <v>234</v>
      </c>
      <c r="C86" s="176"/>
      <c r="D86" s="507">
        <v>0.002014814814814815</v>
      </c>
      <c r="E86" s="511">
        <v>2016</v>
      </c>
      <c r="G86" s="105" t="s">
        <v>176</v>
      </c>
      <c r="H86" s="240" t="s">
        <v>282</v>
      </c>
      <c r="I86" s="176"/>
      <c r="J86" s="516">
        <v>0.0017643518518518516</v>
      </c>
      <c r="K86" s="511">
        <v>2017</v>
      </c>
    </row>
    <row r="87" spans="1:11" ht="15" customHeight="1">
      <c r="A87" s="139" t="s">
        <v>177</v>
      </c>
      <c r="B87" s="240" t="s">
        <v>292</v>
      </c>
      <c r="C87" s="176"/>
      <c r="D87" s="507">
        <v>0.002018518518518519</v>
      </c>
      <c r="E87" s="513">
        <v>2017</v>
      </c>
      <c r="G87" s="105" t="s">
        <v>177</v>
      </c>
      <c r="H87" s="240" t="s">
        <v>222</v>
      </c>
      <c r="I87" s="176"/>
      <c r="J87" s="516">
        <v>0.0017666666666666664</v>
      </c>
      <c r="K87" s="511">
        <v>2016</v>
      </c>
    </row>
    <row r="88" spans="1:11" ht="15" customHeight="1">
      <c r="A88" s="139" t="s">
        <v>178</v>
      </c>
      <c r="B88" s="140" t="s">
        <v>126</v>
      </c>
      <c r="C88" s="141"/>
      <c r="D88" s="507">
        <f>AVERAGE(D88:H88)</f>
        <v>0.002021565709074074</v>
      </c>
      <c r="E88" s="511">
        <v>2014</v>
      </c>
      <c r="G88" s="105" t="s">
        <v>178</v>
      </c>
      <c r="H88" s="134" t="s">
        <v>167</v>
      </c>
      <c r="I88" s="106"/>
      <c r="J88" s="516">
        <v>0.0017694444444444446</v>
      </c>
      <c r="K88" s="511">
        <v>2015</v>
      </c>
    </row>
    <row r="89" spans="1:11" ht="15" customHeight="1">
      <c r="A89" s="139" t="s">
        <v>179</v>
      </c>
      <c r="B89" s="240" t="s">
        <v>286</v>
      </c>
      <c r="C89" s="176"/>
      <c r="D89" s="507">
        <v>0.002023611111111111</v>
      </c>
      <c r="E89" s="513">
        <v>2017</v>
      </c>
      <c r="G89" s="105" t="s">
        <v>179</v>
      </c>
      <c r="H89" s="134" t="s">
        <v>166</v>
      </c>
      <c r="I89" s="106"/>
      <c r="J89" s="516">
        <v>0.0017807870370370369</v>
      </c>
      <c r="K89" s="511">
        <v>2015</v>
      </c>
    </row>
    <row r="90" spans="1:11" ht="15" customHeight="1">
      <c r="A90" s="139" t="s">
        <v>180</v>
      </c>
      <c r="B90" s="240" t="s">
        <v>288</v>
      </c>
      <c r="C90" s="176"/>
      <c r="D90" s="507">
        <v>0.002024305555555556</v>
      </c>
      <c r="E90" s="513">
        <v>2017</v>
      </c>
      <c r="G90" s="105" t="s">
        <v>180</v>
      </c>
      <c r="H90" s="240" t="s">
        <v>340</v>
      </c>
      <c r="I90" s="176"/>
      <c r="J90" s="516">
        <v>0.0017814814814814815</v>
      </c>
      <c r="K90" s="511">
        <v>2018</v>
      </c>
    </row>
    <row r="91" spans="1:11" ht="15" customHeight="1">
      <c r="A91" s="139" t="s">
        <v>181</v>
      </c>
      <c r="B91" s="240" t="s">
        <v>495</v>
      </c>
      <c r="C91" s="242"/>
      <c r="D91" s="507">
        <v>0.0020388888888888887</v>
      </c>
      <c r="E91" s="512">
        <v>2019</v>
      </c>
      <c r="G91" s="105" t="s">
        <v>181</v>
      </c>
      <c r="H91" s="240" t="s">
        <v>502</v>
      </c>
      <c r="I91" s="242"/>
      <c r="J91" s="522">
        <v>0.0017905092592592595</v>
      </c>
      <c r="K91" s="511">
        <v>2019</v>
      </c>
    </row>
    <row r="92" spans="1:11" ht="15" customHeight="1">
      <c r="A92" s="139" t="s">
        <v>182</v>
      </c>
      <c r="B92" s="175" t="s">
        <v>232</v>
      </c>
      <c r="C92" s="176"/>
      <c r="D92" s="507">
        <v>0.0020481481481481483</v>
      </c>
      <c r="E92" s="511">
        <v>2016</v>
      </c>
      <c r="G92" s="105" t="s">
        <v>182</v>
      </c>
      <c r="H92" s="240" t="s">
        <v>341</v>
      </c>
      <c r="I92" s="176"/>
      <c r="J92" s="516">
        <v>0.0017937499999999998</v>
      </c>
      <c r="K92" s="511">
        <v>2018</v>
      </c>
    </row>
    <row r="93" spans="1:11" ht="15" customHeight="1">
      <c r="A93" s="139" t="s">
        <v>183</v>
      </c>
      <c r="B93" s="240" t="s">
        <v>496</v>
      </c>
      <c r="C93" s="242"/>
      <c r="D93" s="507">
        <v>0.0020840277777777775</v>
      </c>
      <c r="E93" s="512">
        <v>2019</v>
      </c>
      <c r="G93" s="105" t="s">
        <v>183</v>
      </c>
      <c r="H93" s="240" t="s">
        <v>224</v>
      </c>
      <c r="I93" s="176"/>
      <c r="J93" s="516">
        <v>0.0018030092592592594</v>
      </c>
      <c r="K93" s="511">
        <v>2016</v>
      </c>
    </row>
    <row r="94" spans="1:11" ht="15" customHeight="1">
      <c r="A94" s="139" t="s">
        <v>184</v>
      </c>
      <c r="B94" s="240" t="s">
        <v>497</v>
      </c>
      <c r="C94" s="242"/>
      <c r="D94" s="507">
        <v>0.0020886574074074076</v>
      </c>
      <c r="E94" s="512">
        <v>2019</v>
      </c>
      <c r="G94" s="515" t="s">
        <v>184</v>
      </c>
      <c r="H94" s="240" t="s">
        <v>229</v>
      </c>
      <c r="I94" s="176"/>
      <c r="J94" s="516">
        <v>0.0018083333333333332</v>
      </c>
      <c r="K94" s="511">
        <v>2016</v>
      </c>
    </row>
    <row r="95" spans="1:12" ht="15" customHeight="1">
      <c r="A95" s="139" t="s">
        <v>185</v>
      </c>
      <c r="B95" s="240" t="s">
        <v>498</v>
      </c>
      <c r="C95" s="242"/>
      <c r="D95" s="507">
        <v>0.0021020833333333334</v>
      </c>
      <c r="E95" s="512">
        <v>2019</v>
      </c>
      <c r="G95" s="105" t="s">
        <v>185</v>
      </c>
      <c r="H95" s="240" t="s">
        <v>503</v>
      </c>
      <c r="I95" s="176"/>
      <c r="J95" s="522">
        <v>0.0018111111111111112</v>
      </c>
      <c r="K95" s="511">
        <v>2019</v>
      </c>
      <c r="L95" s="131"/>
    </row>
    <row r="96" spans="1:12" ht="15" customHeight="1" thickBot="1">
      <c r="A96" s="142" t="s">
        <v>186</v>
      </c>
      <c r="B96" s="241" t="s">
        <v>285</v>
      </c>
      <c r="C96" s="234"/>
      <c r="D96" s="508">
        <v>0.0021439814814814815</v>
      </c>
      <c r="E96" s="514">
        <v>2017</v>
      </c>
      <c r="G96" s="105" t="s">
        <v>186</v>
      </c>
      <c r="H96" s="240" t="s">
        <v>326</v>
      </c>
      <c r="I96" s="176"/>
      <c r="J96" s="516">
        <v>0.0018185185185185186</v>
      </c>
      <c r="K96" s="511">
        <v>2018</v>
      </c>
      <c r="L96" s="131"/>
    </row>
    <row r="97" spans="1:14" ht="15" customHeight="1">
      <c r="A97" s="369"/>
      <c r="B97" s="90"/>
      <c r="C97" s="90"/>
      <c r="D97" s="506"/>
      <c r="E97" s="381"/>
      <c r="F97" s="133"/>
      <c r="G97" s="105" t="s">
        <v>187</v>
      </c>
      <c r="H97" s="240" t="s">
        <v>504</v>
      </c>
      <c r="I97" s="176"/>
      <c r="J97" s="522">
        <v>0.0018224537037037035</v>
      </c>
      <c r="K97" s="511">
        <v>2019</v>
      </c>
      <c r="L97" s="131"/>
      <c r="M97" s="17"/>
      <c r="N97" s="17"/>
    </row>
    <row r="98" spans="2:12" ht="15" customHeight="1">
      <c r="B98" s="91"/>
      <c r="D98" s="100"/>
      <c r="E98" s="138"/>
      <c r="G98" s="515" t="s">
        <v>188</v>
      </c>
      <c r="H98" s="134" t="s">
        <v>221</v>
      </c>
      <c r="I98" s="106"/>
      <c r="J98" s="516">
        <v>0.001830787037037037</v>
      </c>
      <c r="K98" s="511">
        <v>2015</v>
      </c>
      <c r="L98" s="131"/>
    </row>
    <row r="99" spans="2:12" ht="15" customHeight="1">
      <c r="B99" s="91"/>
      <c r="D99" s="100"/>
      <c r="E99" s="138"/>
      <c r="G99" s="105" t="s">
        <v>249</v>
      </c>
      <c r="H99" s="240" t="s">
        <v>505</v>
      </c>
      <c r="I99" s="176"/>
      <c r="J99" s="522">
        <v>0.0018377314814814814</v>
      </c>
      <c r="K99" s="511">
        <v>2019</v>
      </c>
      <c r="L99" s="131"/>
    </row>
    <row r="100" spans="2:12" ht="15" customHeight="1">
      <c r="B100" s="91"/>
      <c r="D100" s="100"/>
      <c r="E100" s="138"/>
      <c r="G100" s="105" t="s">
        <v>250</v>
      </c>
      <c r="H100" s="240" t="s">
        <v>506</v>
      </c>
      <c r="I100" s="176"/>
      <c r="J100" s="522">
        <v>0.0018497685185185186</v>
      </c>
      <c r="K100" s="511">
        <v>2019</v>
      </c>
      <c r="L100" s="131"/>
    </row>
    <row r="101" spans="2:12" ht="15" customHeight="1">
      <c r="B101" s="91"/>
      <c r="D101" s="100"/>
      <c r="E101" s="138"/>
      <c r="G101" s="105" t="s">
        <v>251</v>
      </c>
      <c r="H101" s="240" t="s">
        <v>507</v>
      </c>
      <c r="I101" s="176"/>
      <c r="J101" s="522">
        <v>0.0018583333333333334</v>
      </c>
      <c r="K101" s="511">
        <v>2019</v>
      </c>
      <c r="L101" s="131"/>
    </row>
    <row r="102" spans="2:12" ht="15" customHeight="1" thickBot="1">
      <c r="B102" s="91"/>
      <c r="D102" s="100"/>
      <c r="E102" s="138"/>
      <c r="G102" s="388" t="s">
        <v>252</v>
      </c>
      <c r="H102" s="135" t="s">
        <v>168</v>
      </c>
      <c r="I102" s="107"/>
      <c r="J102" s="517">
        <v>0.0018826388888888886</v>
      </c>
      <c r="K102" s="521">
        <v>2015</v>
      </c>
      <c r="L102" s="131"/>
    </row>
    <row r="103" s="17" customFormat="1" ht="15" customHeight="1"/>
    <row r="109" spans="2:12" ht="15" customHeight="1">
      <c r="B109" s="91"/>
      <c r="D109" s="100"/>
      <c r="E109" s="138"/>
      <c r="G109" s="137"/>
      <c r="H109" s="82" t="s">
        <v>0</v>
      </c>
      <c r="I109" s="370"/>
      <c r="J109" s="387" t="s">
        <v>0</v>
      </c>
      <c r="K109" s="381" t="s">
        <v>0</v>
      </c>
      <c r="L109" s="131"/>
    </row>
    <row r="110" spans="2:12" ht="15" customHeight="1">
      <c r="B110" s="91"/>
      <c r="D110" s="100"/>
      <c r="E110" s="138"/>
      <c r="G110" s="137"/>
      <c r="H110" s="82"/>
      <c r="I110" s="370"/>
      <c r="J110" s="233"/>
      <c r="K110" s="385"/>
      <c r="L110" s="131"/>
    </row>
    <row r="111" spans="2:12" ht="15" customHeight="1">
      <c r="B111" s="91"/>
      <c r="D111" s="100"/>
      <c r="E111" s="138"/>
      <c r="G111" s="137"/>
      <c r="H111" s="82"/>
      <c r="I111" s="370"/>
      <c r="J111" s="233"/>
      <c r="K111" s="385"/>
      <c r="L111" s="131"/>
    </row>
    <row r="112" spans="2:12" ht="15" customHeight="1">
      <c r="B112" s="91"/>
      <c r="D112" s="100"/>
      <c r="E112" s="138"/>
      <c r="G112" s="137"/>
      <c r="H112" s="82"/>
      <c r="I112" s="82"/>
      <c r="J112" s="233"/>
      <c r="K112" s="385"/>
      <c r="L112" s="131"/>
    </row>
    <row r="113" spans="2:12" ht="15" customHeight="1">
      <c r="B113" s="91"/>
      <c r="D113" s="100"/>
      <c r="E113" s="138"/>
      <c r="G113" s="137"/>
      <c r="H113" s="137"/>
      <c r="I113" s="233"/>
      <c r="J113" s="371"/>
      <c r="K113" s="131"/>
      <c r="L113" s="131"/>
    </row>
    <row r="114" spans="2:12" ht="15" customHeight="1">
      <c r="B114" s="91"/>
      <c r="D114" s="100"/>
      <c r="E114" s="138"/>
      <c r="G114" s="137"/>
      <c r="H114" s="137"/>
      <c r="I114" s="233"/>
      <c r="J114" s="371"/>
      <c r="K114" s="131"/>
      <c r="L114" s="131"/>
    </row>
    <row r="115" spans="2:5" ht="15" customHeight="1">
      <c r="B115" s="91"/>
      <c r="D115" s="100"/>
      <c r="E115" s="138"/>
    </row>
    <row r="116" spans="4:5" ht="15" customHeight="1">
      <c r="D116" s="100"/>
      <c r="E116" s="138"/>
    </row>
    <row r="117" spans="4:5" ht="15" customHeight="1">
      <c r="D117" s="100"/>
      <c r="E117" s="138"/>
    </row>
    <row r="118" spans="4:5" ht="15" customHeight="1">
      <c r="D118" s="100"/>
      <c r="E118" s="138"/>
    </row>
    <row r="119" spans="4:5" ht="15" customHeight="1">
      <c r="D119" s="100"/>
      <c r="E119" s="138"/>
    </row>
    <row r="120" spans="4:5" ht="15" customHeight="1">
      <c r="D120" s="100"/>
      <c r="E120" s="138"/>
    </row>
    <row r="121" spans="4:5" ht="15" customHeight="1">
      <c r="D121" s="100"/>
      <c r="E121" s="138"/>
    </row>
    <row r="122" spans="4:5" ht="15" customHeight="1">
      <c r="D122" s="100"/>
      <c r="E122" s="138"/>
    </row>
    <row r="123" spans="4:5" ht="15" customHeight="1">
      <c r="D123" s="100"/>
      <c r="E123" s="138"/>
    </row>
    <row r="124" spans="4:5" ht="15" customHeight="1">
      <c r="D124" s="100"/>
      <c r="E124" s="138"/>
    </row>
    <row r="125" spans="4:5" ht="15" customHeight="1">
      <c r="D125" s="100"/>
      <c r="E125" s="138"/>
    </row>
    <row r="126" spans="4:5" ht="15" customHeight="1">
      <c r="D126" s="100"/>
      <c r="E126" s="138"/>
    </row>
    <row r="127" spans="4:5" ht="15" customHeight="1">
      <c r="D127" s="100"/>
      <c r="E127" s="138"/>
    </row>
    <row r="128" spans="4:5" ht="15" customHeight="1">
      <c r="D128" s="100"/>
      <c r="E128" s="138"/>
    </row>
    <row r="129" spans="4:5" ht="15" customHeight="1">
      <c r="D129" s="100"/>
      <c r="E129" s="138"/>
    </row>
    <row r="130" spans="4:5" ht="15" customHeight="1">
      <c r="D130" s="100"/>
      <c r="E130" s="138"/>
    </row>
    <row r="131" spans="4:5" ht="15" customHeight="1">
      <c r="D131" s="100"/>
      <c r="E131" s="138"/>
    </row>
    <row r="132" spans="4:5" ht="15" customHeight="1">
      <c r="D132" s="100"/>
      <c r="E132" s="138"/>
    </row>
    <row r="133" spans="4:5" ht="15" customHeight="1">
      <c r="D133" s="100"/>
      <c r="E133" s="138"/>
    </row>
    <row r="134" spans="4:5" ht="15" customHeight="1">
      <c r="D134" s="100"/>
      <c r="E134" s="138"/>
    </row>
    <row r="135" spans="4:5" ht="15" customHeight="1">
      <c r="D135" s="100"/>
      <c r="E135" s="138"/>
    </row>
    <row r="136" spans="4:5" ht="15" customHeight="1">
      <c r="D136" s="100"/>
      <c r="E136" s="138"/>
    </row>
    <row r="137" ht="15" customHeight="1">
      <c r="E137" s="138"/>
    </row>
    <row r="138" ht="15" customHeight="1">
      <c r="E138" s="138"/>
    </row>
    <row r="139" ht="15" customHeight="1">
      <c r="E139" s="138"/>
    </row>
    <row r="140" ht="15" customHeight="1">
      <c r="E140" s="138"/>
    </row>
    <row r="141" ht="15" customHeight="1">
      <c r="E141" s="138"/>
    </row>
    <row r="142" ht="15" customHeight="1">
      <c r="E142" s="138"/>
    </row>
    <row r="143" ht="15" customHeight="1">
      <c r="E143" s="138"/>
    </row>
    <row r="144" ht="15" customHeight="1">
      <c r="E144" s="138"/>
    </row>
    <row r="145" ht="15" customHeight="1">
      <c r="E145" s="138"/>
    </row>
    <row r="146" ht="15" customHeight="1">
      <c r="E146" s="138"/>
    </row>
    <row r="147" ht="15" customHeight="1">
      <c r="E147" s="138"/>
    </row>
    <row r="148" ht="15" customHeight="1">
      <c r="E148" s="138"/>
    </row>
    <row r="149" ht="15" customHeight="1">
      <c r="E149" s="138"/>
    </row>
    <row r="150" ht="15" customHeight="1">
      <c r="E150" s="138"/>
    </row>
    <row r="151" ht="15" customHeight="1">
      <c r="E151" s="138"/>
    </row>
    <row r="152" ht="15" customHeight="1">
      <c r="E152" s="138"/>
    </row>
    <row r="153" ht="15" customHeight="1">
      <c r="E153" s="138"/>
    </row>
    <row r="154" ht="15" customHeight="1">
      <c r="E154" s="138"/>
    </row>
    <row r="155" ht="15" customHeight="1">
      <c r="E155" s="138"/>
    </row>
    <row r="156" ht="15" customHeight="1">
      <c r="E156" s="138"/>
    </row>
    <row r="157" ht="15" customHeight="1">
      <c r="E157" s="138"/>
    </row>
    <row r="158" ht="15" customHeight="1">
      <c r="E158" s="138"/>
    </row>
    <row r="159" ht="15" customHeight="1">
      <c r="E159" s="138"/>
    </row>
    <row r="160" ht="15" customHeight="1">
      <c r="E160" s="138"/>
    </row>
    <row r="161" ht="15" customHeight="1">
      <c r="E161" s="138"/>
    </row>
    <row r="162" ht="15" customHeight="1">
      <c r="E162" s="138"/>
    </row>
    <row r="163" ht="15" customHeight="1">
      <c r="E163" s="138"/>
    </row>
    <row r="164" ht="15" customHeight="1">
      <c r="E164" s="138"/>
    </row>
    <row r="165" ht="15" customHeight="1">
      <c r="E165" s="138"/>
    </row>
    <row r="166" ht="15" customHeight="1">
      <c r="E166" s="138"/>
    </row>
    <row r="167" ht="15" customHeight="1">
      <c r="E167" s="138"/>
    </row>
    <row r="168" ht="15" customHeight="1">
      <c r="E168" s="138"/>
    </row>
    <row r="169" ht="15" customHeight="1">
      <c r="E169" s="138"/>
    </row>
    <row r="170" ht="15" customHeight="1">
      <c r="E170" s="138"/>
    </row>
    <row r="171" ht="15" customHeight="1">
      <c r="E171" s="138"/>
    </row>
    <row r="172" ht="15" customHeight="1">
      <c r="E172" s="138"/>
    </row>
    <row r="173" ht="15" customHeight="1">
      <c r="E173" s="138"/>
    </row>
    <row r="174" ht="15" customHeight="1">
      <c r="E174" s="138"/>
    </row>
    <row r="175" ht="15" customHeight="1">
      <c r="E175" s="138"/>
    </row>
    <row r="176" ht="15" customHeight="1">
      <c r="E176" s="138"/>
    </row>
    <row r="177" ht="15" customHeight="1">
      <c r="E177" s="138"/>
    </row>
    <row r="178" ht="15" customHeight="1">
      <c r="E178" s="138"/>
    </row>
    <row r="179" ht="15" customHeight="1">
      <c r="E179" s="138"/>
    </row>
    <row r="180" ht="15" customHeight="1">
      <c r="E180" s="138"/>
    </row>
    <row r="181" ht="15" customHeight="1">
      <c r="E181" s="138"/>
    </row>
    <row r="182" ht="15" customHeight="1">
      <c r="E182" s="138"/>
    </row>
    <row r="183" ht="15" customHeight="1">
      <c r="E183" s="138"/>
    </row>
    <row r="184" ht="15" customHeight="1">
      <c r="E184" s="138"/>
    </row>
    <row r="185" ht="15" customHeight="1">
      <c r="E185" s="138"/>
    </row>
    <row r="186" ht="15" customHeight="1">
      <c r="E186" s="138"/>
    </row>
    <row r="187" ht="15" customHeight="1">
      <c r="E187" s="138"/>
    </row>
    <row r="188" ht="15" customHeight="1">
      <c r="E188" s="138"/>
    </row>
    <row r="189" ht="15" customHeight="1">
      <c r="E189" s="138"/>
    </row>
    <row r="190" ht="15" customHeight="1">
      <c r="E190" s="138"/>
    </row>
    <row r="191" ht="15" customHeight="1">
      <c r="E191" s="138"/>
    </row>
    <row r="192" ht="15" customHeight="1">
      <c r="E192" s="138"/>
    </row>
    <row r="193" ht="15" customHeight="1">
      <c r="E193" s="138"/>
    </row>
    <row r="194" ht="15" customHeight="1">
      <c r="E194" s="138"/>
    </row>
    <row r="195" ht="15" customHeight="1">
      <c r="E195" s="138"/>
    </row>
    <row r="196" ht="15" customHeight="1">
      <c r="E196" s="138"/>
    </row>
    <row r="197" ht="15" customHeight="1">
      <c r="E197" s="138"/>
    </row>
    <row r="198" ht="15" customHeight="1">
      <c r="E198" s="138"/>
    </row>
    <row r="199" ht="15" customHeight="1">
      <c r="E199" s="138"/>
    </row>
    <row r="200" ht="15" customHeight="1">
      <c r="E200" s="138"/>
    </row>
    <row r="201" ht="15" customHeight="1">
      <c r="E201" s="138"/>
    </row>
    <row r="202" ht="15" customHeight="1">
      <c r="E202" s="138"/>
    </row>
    <row r="203" ht="15" customHeight="1">
      <c r="E203" s="138"/>
    </row>
    <row r="204" ht="15" customHeight="1">
      <c r="E204" s="138"/>
    </row>
    <row r="205" ht="15" customHeight="1">
      <c r="E205" s="138"/>
    </row>
    <row r="206" ht="15" customHeight="1">
      <c r="E206" s="138"/>
    </row>
    <row r="207" ht="15" customHeight="1">
      <c r="E207" s="138"/>
    </row>
    <row r="208" ht="15" customHeight="1">
      <c r="E208" s="138"/>
    </row>
    <row r="209" ht="15" customHeight="1">
      <c r="E209" s="138"/>
    </row>
    <row r="210" ht="15" customHeight="1">
      <c r="E210" s="138"/>
    </row>
    <row r="211" ht="15" customHeight="1">
      <c r="E211" s="138"/>
    </row>
    <row r="212" ht="15" customHeight="1">
      <c r="E212" s="138"/>
    </row>
    <row r="213" ht="15" customHeight="1">
      <c r="E213" s="138"/>
    </row>
    <row r="214" ht="15" customHeight="1">
      <c r="E214" s="138"/>
    </row>
    <row r="215" ht="15" customHeight="1">
      <c r="E215" s="138"/>
    </row>
    <row r="216" ht="15" customHeight="1">
      <c r="E216" s="138"/>
    </row>
    <row r="217" ht="15" customHeight="1">
      <c r="E217" s="138"/>
    </row>
    <row r="218" ht="15" customHeight="1">
      <c r="E218" s="138"/>
    </row>
    <row r="219" ht="15" customHeight="1">
      <c r="E219" s="138"/>
    </row>
    <row r="220" ht="15" customHeight="1">
      <c r="E220" s="138"/>
    </row>
    <row r="221" ht="15" customHeight="1">
      <c r="E221" s="138"/>
    </row>
    <row r="222" ht="15" customHeight="1">
      <c r="E222" s="138"/>
    </row>
    <row r="223" ht="15" customHeight="1">
      <c r="E223" s="138"/>
    </row>
    <row r="224" ht="15" customHeight="1">
      <c r="E224" s="138"/>
    </row>
    <row r="225" ht="15" customHeight="1">
      <c r="E225" s="138"/>
    </row>
    <row r="226" ht="15" customHeight="1">
      <c r="E226" s="138"/>
    </row>
    <row r="227" ht="15" customHeight="1">
      <c r="E227" s="138"/>
    </row>
    <row r="228" ht="15" customHeight="1">
      <c r="E228" s="138"/>
    </row>
    <row r="229" ht="15" customHeight="1">
      <c r="E229" s="138"/>
    </row>
    <row r="230" ht="15" customHeight="1">
      <c r="E230" s="138"/>
    </row>
    <row r="231" ht="15" customHeight="1">
      <c r="E231" s="138"/>
    </row>
    <row r="232" ht="15" customHeight="1">
      <c r="E232" s="138"/>
    </row>
    <row r="233" ht="15" customHeight="1">
      <c r="E233" s="138"/>
    </row>
    <row r="234" ht="15" customHeight="1">
      <c r="E234" s="138"/>
    </row>
    <row r="235" ht="15" customHeight="1">
      <c r="E235" s="138"/>
    </row>
    <row r="236" ht="15" customHeight="1">
      <c r="E236" s="138"/>
    </row>
    <row r="237" ht="15" customHeight="1">
      <c r="E237" s="138"/>
    </row>
    <row r="238" ht="15" customHeight="1">
      <c r="E238" s="138"/>
    </row>
    <row r="239" ht="15" customHeight="1">
      <c r="E239" s="138"/>
    </row>
    <row r="240" ht="15" customHeight="1">
      <c r="E240" s="138"/>
    </row>
    <row r="241" ht="15" customHeight="1">
      <c r="E241" s="138"/>
    </row>
    <row r="242" ht="15" customHeight="1">
      <c r="E242" s="138"/>
    </row>
    <row r="243" ht="15" customHeight="1">
      <c r="E243" s="138"/>
    </row>
    <row r="244" ht="15" customHeight="1">
      <c r="E244" s="138"/>
    </row>
    <row r="245" ht="15" customHeight="1">
      <c r="E245" s="138"/>
    </row>
    <row r="246" ht="15" customHeight="1">
      <c r="E246" s="138"/>
    </row>
    <row r="247" ht="15" customHeight="1">
      <c r="E247" s="138"/>
    </row>
    <row r="248" ht="15" customHeight="1">
      <c r="E248" s="138"/>
    </row>
    <row r="249" ht="15" customHeight="1">
      <c r="E249" s="138"/>
    </row>
    <row r="250" ht="15" customHeight="1">
      <c r="E250" s="138"/>
    </row>
    <row r="251" ht="15" customHeight="1">
      <c r="E251" s="138"/>
    </row>
    <row r="252" ht="15" customHeight="1">
      <c r="E252" s="138"/>
    </row>
    <row r="253" ht="15" customHeight="1">
      <c r="E253" s="138"/>
    </row>
    <row r="254" ht="15" customHeight="1">
      <c r="E254" s="138"/>
    </row>
    <row r="255" ht="15" customHeight="1">
      <c r="E255" s="138"/>
    </row>
    <row r="256" ht="15" customHeight="1">
      <c r="E256" s="138"/>
    </row>
    <row r="257" ht="15" customHeight="1">
      <c r="E257" s="138"/>
    </row>
    <row r="258" ht="15" customHeight="1">
      <c r="E258" s="138"/>
    </row>
    <row r="259" ht="15" customHeight="1">
      <c r="E259" s="138"/>
    </row>
    <row r="260" ht="15" customHeight="1">
      <c r="E260" s="138"/>
    </row>
    <row r="261" ht="15" customHeight="1">
      <c r="E261" s="138"/>
    </row>
    <row r="262" ht="15" customHeight="1">
      <c r="E262" s="138"/>
    </row>
    <row r="263" ht="15" customHeight="1">
      <c r="E263" s="138"/>
    </row>
    <row r="264" ht="15" customHeight="1">
      <c r="E264" s="138"/>
    </row>
    <row r="265" ht="15" customHeight="1">
      <c r="E265" s="138"/>
    </row>
    <row r="266" ht="15" customHeight="1">
      <c r="E266" s="138"/>
    </row>
    <row r="267" ht="15" customHeight="1">
      <c r="E267" s="138"/>
    </row>
    <row r="268" ht="15" customHeight="1">
      <c r="E268" s="138"/>
    </row>
    <row r="269" ht="15" customHeight="1">
      <c r="E269" s="138"/>
    </row>
    <row r="270" ht="15" customHeight="1">
      <c r="E270" s="138"/>
    </row>
    <row r="271" ht="15" customHeight="1">
      <c r="E271" s="138"/>
    </row>
    <row r="272" ht="15" customHeight="1">
      <c r="E272" s="138"/>
    </row>
    <row r="273" ht="15" customHeight="1">
      <c r="E273" s="138"/>
    </row>
    <row r="274" ht="15" customHeight="1">
      <c r="E274" s="138"/>
    </row>
    <row r="275" ht="15" customHeight="1">
      <c r="E275" s="138"/>
    </row>
    <row r="276" ht="15" customHeight="1">
      <c r="E276" s="138"/>
    </row>
    <row r="277" ht="15" customHeight="1">
      <c r="E277" s="138"/>
    </row>
    <row r="278" ht="15" customHeight="1">
      <c r="E278" s="138"/>
    </row>
    <row r="279" ht="15" customHeight="1">
      <c r="E279" s="138"/>
    </row>
    <row r="280" ht="15" customHeight="1">
      <c r="E280" s="138"/>
    </row>
    <row r="281" ht="15" customHeight="1">
      <c r="E281" s="138"/>
    </row>
    <row r="282" ht="15" customHeight="1">
      <c r="E282" s="138"/>
    </row>
    <row r="283" ht="15" customHeight="1">
      <c r="E283" s="138"/>
    </row>
    <row r="284" ht="15" customHeight="1">
      <c r="E284" s="138"/>
    </row>
    <row r="285" ht="15" customHeight="1">
      <c r="E285" s="138"/>
    </row>
    <row r="286" ht="15" customHeight="1">
      <c r="E286" s="138"/>
    </row>
    <row r="287" ht="15" customHeight="1">
      <c r="E287" s="138"/>
    </row>
    <row r="288" ht="15" customHeight="1">
      <c r="E288" s="138"/>
    </row>
    <row r="289" ht="15" customHeight="1">
      <c r="E289" s="138"/>
    </row>
    <row r="290" ht="15" customHeight="1">
      <c r="E290" s="138"/>
    </row>
    <row r="291" ht="15" customHeight="1">
      <c r="E291" s="138"/>
    </row>
    <row r="292" ht="15" customHeight="1">
      <c r="E292" s="138"/>
    </row>
    <row r="293" ht="15" customHeight="1">
      <c r="E293" s="138"/>
    </row>
    <row r="294" ht="15" customHeight="1">
      <c r="E294" s="138"/>
    </row>
    <row r="295" ht="15" customHeight="1">
      <c r="E295" s="138"/>
    </row>
    <row r="296" ht="15" customHeight="1">
      <c r="E296" s="138"/>
    </row>
    <row r="297" ht="15" customHeight="1">
      <c r="E297" s="138"/>
    </row>
    <row r="298" ht="15" customHeight="1">
      <c r="E298" s="138"/>
    </row>
    <row r="299" ht="15" customHeight="1">
      <c r="E299" s="138"/>
    </row>
    <row r="300" ht="15" customHeight="1">
      <c r="E300" s="138"/>
    </row>
    <row r="301" ht="15" customHeight="1">
      <c r="E301" s="138"/>
    </row>
    <row r="302" ht="15" customHeight="1">
      <c r="E302" s="138"/>
    </row>
    <row r="303" ht="15" customHeight="1">
      <c r="E303" s="138"/>
    </row>
    <row r="304" ht="15" customHeight="1">
      <c r="E304" s="138"/>
    </row>
    <row r="305" ht="15" customHeight="1">
      <c r="E305" s="138"/>
    </row>
    <row r="306" ht="15" customHeight="1">
      <c r="E306" s="138"/>
    </row>
    <row r="307" ht="15" customHeight="1">
      <c r="E307" s="138"/>
    </row>
    <row r="308" ht="15" customHeight="1">
      <c r="E308" s="138"/>
    </row>
    <row r="309" ht="15" customHeight="1">
      <c r="E309" s="138"/>
    </row>
    <row r="310" ht="15" customHeight="1">
      <c r="E310" s="138"/>
    </row>
    <row r="311" ht="15" customHeight="1">
      <c r="E311" s="138"/>
    </row>
    <row r="312" ht="15" customHeight="1">
      <c r="E312" s="138"/>
    </row>
    <row r="313" ht="15" customHeight="1">
      <c r="E313" s="138"/>
    </row>
    <row r="314" ht="15" customHeight="1">
      <c r="E314" s="138"/>
    </row>
    <row r="315" ht="15" customHeight="1">
      <c r="E315" s="138"/>
    </row>
    <row r="316" ht="15" customHeight="1">
      <c r="E316" s="138"/>
    </row>
    <row r="317" ht="15" customHeight="1">
      <c r="E317" s="138"/>
    </row>
    <row r="318" ht="15" customHeight="1">
      <c r="E318" s="138"/>
    </row>
    <row r="319" ht="15" customHeight="1">
      <c r="E319" s="138"/>
    </row>
    <row r="320" ht="15" customHeight="1">
      <c r="E320" s="138"/>
    </row>
    <row r="321" ht="15" customHeight="1">
      <c r="E321" s="138"/>
    </row>
    <row r="322" ht="15" customHeight="1">
      <c r="E322" s="138"/>
    </row>
    <row r="323" ht="15" customHeight="1">
      <c r="E323" s="138"/>
    </row>
    <row r="324" ht="15" customHeight="1">
      <c r="E324" s="138"/>
    </row>
    <row r="325" ht="15" customHeight="1">
      <c r="E325" s="138"/>
    </row>
    <row r="326" ht="15" customHeight="1">
      <c r="E326" s="138"/>
    </row>
  </sheetData>
  <sheetProtection/>
  <mergeCells count="2">
    <mergeCell ref="B1:G2"/>
    <mergeCell ref="B53:K54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2</dc:creator>
  <cp:keywords/>
  <dc:description/>
  <cp:lastModifiedBy>Tomáš Neterda</cp:lastModifiedBy>
  <cp:lastPrinted>2019-09-23T13:14:39Z</cp:lastPrinted>
  <dcterms:created xsi:type="dcterms:W3CDTF">2013-09-13T08:46:46Z</dcterms:created>
  <dcterms:modified xsi:type="dcterms:W3CDTF">2019-09-26T09:42:09Z</dcterms:modified>
  <cp:category/>
  <cp:version/>
  <cp:contentType/>
  <cp:contentStatus/>
</cp:coreProperties>
</file>