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120" windowHeight="8210" activeTab="0"/>
  </bookViews>
  <sheets>
    <sheet name="6.-12.5." sheetId="1" r:id="rId1"/>
  </sheets>
  <definedNames/>
  <calcPr fullCalcOnLoad="1"/>
</workbook>
</file>

<file path=xl/sharedStrings.xml><?xml version="1.0" encoding="utf-8"?>
<sst xmlns="http://schemas.openxmlformats.org/spreadsheetml/2006/main" count="130" uniqueCount="108">
  <si>
    <t>Po</t>
  </si>
  <si>
    <t>600 rozplavat</t>
  </si>
  <si>
    <t xml:space="preserve"> </t>
  </si>
  <si>
    <t>Út</t>
  </si>
  <si>
    <t>St</t>
  </si>
  <si>
    <t>Čt</t>
  </si>
  <si>
    <t>Pá</t>
  </si>
  <si>
    <t>So</t>
  </si>
  <si>
    <t>Celkem kilometry za týden</t>
  </si>
  <si>
    <t>Ne</t>
  </si>
  <si>
    <t>Tréninkový  program VT SCM I.</t>
  </si>
  <si>
    <t>wellnes</t>
  </si>
  <si>
    <t>6.</t>
  </si>
  <si>
    <t>7.</t>
  </si>
  <si>
    <t>8.</t>
  </si>
  <si>
    <t>9.</t>
  </si>
  <si>
    <t>10.</t>
  </si>
  <si>
    <t>400K-300Z-200P-100M</t>
  </si>
  <si>
    <t>6. - 12. 5.</t>
  </si>
  <si>
    <t>Příjezd a ubytování v hotelu</t>
  </si>
  <si>
    <t>X-bionic® sphere</t>
  </si>
  <si>
    <t>v Šamoríně</t>
  </si>
  <si>
    <t>11.</t>
  </si>
  <si>
    <t>12.</t>
  </si>
  <si>
    <t>800 rozplavat</t>
  </si>
  <si>
    <t>4x(100R+100N+100TC)MZPK</t>
  </si>
  <si>
    <t>2x(100PZ+100K+100PZ+100P+100</t>
  </si>
  <si>
    <t>PZ+100Z)</t>
  </si>
  <si>
    <t>20x50 4x50´´ 4x45´´ 4x50´´ 4x40´´</t>
  </si>
  <si>
    <t>4x50´´  800 vyplavat (100R+100N)</t>
  </si>
  <si>
    <t xml:space="preserve">12x50N á 1´  12x50 R á 50´´ </t>
  </si>
  <si>
    <t>400 TC</t>
  </si>
  <si>
    <t>800 vypl (100N+100SC+100lib) šnor</t>
  </si>
  <si>
    <t>posilovna individuálně</t>
  </si>
  <si>
    <t>bowling</t>
  </si>
  <si>
    <r>
      <t>6x(</t>
    </r>
    <r>
      <rPr>
        <b/>
        <sz val="10"/>
        <rFont val="Arial"/>
        <family val="2"/>
      </rPr>
      <t>25max</t>
    </r>
    <r>
      <rPr>
        <sz val="10"/>
        <rFont val="Arial"/>
        <family val="2"/>
      </rPr>
      <t>+25+</t>
    </r>
    <r>
      <rPr>
        <b/>
        <sz val="10"/>
        <rFont val="Arial"/>
        <family val="2"/>
      </rPr>
      <t>50max</t>
    </r>
    <r>
      <rPr>
        <sz val="10"/>
        <rFont val="Arial"/>
        <family val="2"/>
      </rPr>
      <t>+50+</t>
    </r>
    <r>
      <rPr>
        <b/>
        <sz val="10"/>
        <rFont val="Arial"/>
        <family val="2"/>
      </rPr>
      <t>75max</t>
    </r>
    <r>
      <rPr>
        <sz val="10"/>
        <rFont val="Arial"/>
        <family val="2"/>
      </rPr>
      <t>+</t>
    </r>
  </si>
  <si>
    <r>
      <t>75+</t>
    </r>
    <r>
      <rPr>
        <b/>
        <sz val="10"/>
        <rFont val="Arial"/>
        <family val="2"/>
      </rPr>
      <t>100max</t>
    </r>
    <r>
      <rPr>
        <sz val="10"/>
        <rFont val="Arial"/>
        <family val="2"/>
      </rPr>
      <t>+100)MZPK+2xHZ</t>
    </r>
  </si>
  <si>
    <r>
      <t>10x(25 p.v.+</t>
    </r>
    <r>
      <rPr>
        <b/>
        <sz val="10"/>
        <rFont val="Arial"/>
        <family val="2"/>
      </rPr>
      <t>25M</t>
    </r>
    <r>
      <rPr>
        <sz val="10"/>
        <rFont val="Arial"/>
        <family val="2"/>
      </rPr>
      <t>+50K hypox 5)</t>
    </r>
  </si>
  <si>
    <t>6x50 HZN (25max+25) int 10´´ 100 v.</t>
  </si>
  <si>
    <t>TEST</t>
  </si>
  <si>
    <r>
      <rPr>
        <b/>
        <sz val="10"/>
        <rFont val="Arial"/>
        <family val="2"/>
      </rPr>
      <t>12x(100HZN max</t>
    </r>
    <r>
      <rPr>
        <sz val="10"/>
        <rFont val="Arial"/>
        <family val="2"/>
      </rPr>
      <t xml:space="preserve"> + 50 vypl) á 3:15</t>
    </r>
  </si>
  <si>
    <r>
      <t>100 vyplavat 300 (</t>
    </r>
    <r>
      <rPr>
        <b/>
        <sz val="10"/>
        <rFont val="Arial"/>
        <family val="2"/>
      </rPr>
      <t>25 svižně</t>
    </r>
    <r>
      <rPr>
        <sz val="10"/>
        <rFont val="Arial"/>
        <family val="2"/>
      </rPr>
      <t>+25)</t>
    </r>
  </si>
  <si>
    <r>
      <t>20x100 (</t>
    </r>
    <r>
      <rPr>
        <b/>
        <sz val="10"/>
        <rFont val="Arial"/>
        <family val="2"/>
      </rPr>
      <t>5x25 START, 5x50, 5x75,</t>
    </r>
  </si>
  <si>
    <r>
      <rPr>
        <b/>
        <sz val="10"/>
        <rFont val="Arial"/>
        <family val="2"/>
      </rPr>
      <t>5x50, 5x25 START</t>
    </r>
    <r>
      <rPr>
        <sz val="10"/>
        <rFont val="Arial"/>
        <family val="2"/>
      </rPr>
      <t xml:space="preserve"> + volně do 100</t>
    </r>
  </si>
  <si>
    <t>600 indi vyplavat</t>
  </si>
  <si>
    <t>3x(100K+50Z+50P+100PZ)</t>
  </si>
  <si>
    <t>20x50R packy á 45´´</t>
  </si>
  <si>
    <t>800 TC M / Z ploutve</t>
  </si>
  <si>
    <t>20x50 R á 50´´</t>
  </si>
  <si>
    <t>800 TC P / K ploutve</t>
  </si>
  <si>
    <t>1500 (200N+100PZ+200R+100PZ+</t>
  </si>
  <si>
    <t>300TC+100PZ+200R+100PZ+200N</t>
  </si>
  <si>
    <t>200R+100N+200TC+100s</t>
  </si>
  <si>
    <t>16x50 á 55´´ sest 1- 4 200 vypl</t>
  </si>
  <si>
    <r>
      <t>2x(3x100 HZ max á 3´+</t>
    </r>
    <r>
      <rPr>
        <sz val="10"/>
        <rFont val="Arial"/>
        <family val="2"/>
      </rPr>
      <t>400 N</t>
    </r>
    <r>
      <rPr>
        <b/>
        <sz val="10"/>
        <rFont val="Arial"/>
        <family val="2"/>
      </rPr>
      <t>) á 22´</t>
    </r>
  </si>
  <si>
    <t>4x(4x25PZ+100PZ+100MN)ploutve</t>
  </si>
  <si>
    <t xml:space="preserve">400 rozpl 400PZN 400PZR </t>
  </si>
  <si>
    <t>400 TCPZ 400 PZ rozplavat</t>
  </si>
  <si>
    <t>25M+25+50M+25+75M+25+100M+</t>
  </si>
  <si>
    <t>25+125MZPKM+25+150ZPKMZP+</t>
  </si>
  <si>
    <t>25+…do 200 a dolů</t>
  </si>
  <si>
    <t>15x100 K hypox á 1:30 5/7/9</t>
  </si>
  <si>
    <t>200 vyplavat</t>
  </si>
  <si>
    <t>20x(25 p.v.+25 PZ) ploutve vypl</t>
  </si>
  <si>
    <t>200R-200N-200TC-200s HZ</t>
  </si>
  <si>
    <t>600KR packy hypox 5/7/9 100 v.</t>
  </si>
  <si>
    <t xml:space="preserve">      á 2´  ploutve 1-10 bez 11-15</t>
  </si>
  <si>
    <t>1100 (25N+25R+50N+25R+75N+25</t>
  </si>
  <si>
    <t>R+100N+25R a dolů</t>
  </si>
  <si>
    <t>600 (50N+50R)</t>
  </si>
  <si>
    <t>20x25 PZ (3 výdechy mezi)</t>
  </si>
  <si>
    <r>
      <t>12x(</t>
    </r>
    <r>
      <rPr>
        <b/>
        <sz val="10"/>
        <rFont val="Arial"/>
        <family val="2"/>
      </rPr>
      <t>25HZNmax</t>
    </r>
    <r>
      <rPr>
        <sz val="10"/>
        <rFont val="Arial"/>
        <family val="2"/>
      </rPr>
      <t>+25vypl)á1:15 100 v.</t>
    </r>
  </si>
  <si>
    <r>
      <t>15x(25 p.v.+</t>
    </r>
    <r>
      <rPr>
        <b/>
        <sz val="10"/>
        <rFont val="Arial"/>
        <family val="2"/>
      </rPr>
      <t>25HZ/II.zp.max+</t>
    </r>
    <r>
      <rPr>
        <sz val="10"/>
        <rFont val="Arial"/>
        <family val="2"/>
      </rPr>
      <t>50 vypl)</t>
    </r>
  </si>
  <si>
    <r>
      <t>10x(</t>
    </r>
    <r>
      <rPr>
        <b/>
        <sz val="10"/>
        <rFont val="Arial"/>
        <family val="2"/>
      </rPr>
      <t xml:space="preserve">25skok ČAS </t>
    </r>
    <r>
      <rPr>
        <sz val="10"/>
        <rFont val="Arial"/>
        <family val="2"/>
      </rPr>
      <t>do 100 vypl)</t>
    </r>
  </si>
  <si>
    <t>100 vypl 200N+400TC+800hypox</t>
  </si>
  <si>
    <t>5/7/9+400TC+200 N</t>
  </si>
  <si>
    <t>8x(15 + přidávat po 5 m až do 50m</t>
  </si>
  <si>
    <t>a vyplavat do 100) ploutve 200 vypl</t>
  </si>
  <si>
    <t>400 rozplavat</t>
  </si>
  <si>
    <r>
      <rPr>
        <b/>
        <sz val="10"/>
        <rFont val="Arial"/>
        <family val="2"/>
      </rPr>
      <t>50</t>
    </r>
    <r>
      <rPr>
        <sz val="10"/>
        <rFont val="Arial"/>
        <family val="2"/>
      </rPr>
      <t>+50+</t>
    </r>
    <r>
      <rPr>
        <b/>
        <sz val="10"/>
        <rFont val="Arial"/>
        <family val="2"/>
      </rPr>
      <t>2x50</t>
    </r>
    <r>
      <rPr>
        <sz val="10"/>
        <rFont val="Arial"/>
        <family val="2"/>
      </rPr>
      <t>+50+</t>
    </r>
    <r>
      <rPr>
        <b/>
        <sz val="10"/>
        <rFont val="Arial"/>
        <family val="2"/>
      </rPr>
      <t>3x50</t>
    </r>
    <r>
      <rPr>
        <sz val="10"/>
        <rFont val="Arial"/>
        <family val="2"/>
      </rPr>
      <t>+50+</t>
    </r>
    <r>
      <rPr>
        <b/>
        <sz val="10"/>
        <rFont val="Arial"/>
        <family val="2"/>
      </rPr>
      <t>2x50</t>
    </r>
    <r>
      <rPr>
        <sz val="10"/>
        <rFont val="Arial"/>
        <family val="2"/>
      </rPr>
      <t>+</t>
    </r>
  </si>
  <si>
    <r>
      <t>50+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 xml:space="preserve">+50  á 1:15 </t>
    </r>
    <r>
      <rPr>
        <b/>
        <sz val="10"/>
        <rFont val="Arial"/>
        <family val="2"/>
      </rPr>
      <t>TEST</t>
    </r>
  </si>
  <si>
    <t>3x(200 - 8x50) N, R, TC+s 200 vypl</t>
  </si>
  <si>
    <t>9x200 int 20´´ Z-P, P-K, K-Z po 50</t>
  </si>
  <si>
    <t>200K+200Z+100K+100Z+50K+50</t>
  </si>
  <si>
    <t>Z+4x25K-Z  8x100 PZ/K á 1:30</t>
  </si>
  <si>
    <t xml:space="preserve">100 vypl  </t>
  </si>
  <si>
    <t>400 vypl</t>
  </si>
  <si>
    <r>
      <t xml:space="preserve">40x50 K tempo á 50´´ </t>
    </r>
    <r>
      <rPr>
        <b/>
        <sz val="10"/>
        <rFont val="Arial"/>
        <family val="2"/>
      </rPr>
      <t>každá 5. max</t>
    </r>
  </si>
  <si>
    <r>
      <t>10x(</t>
    </r>
    <r>
      <rPr>
        <b/>
        <sz val="10"/>
        <rFont val="Arial"/>
        <family val="2"/>
      </rPr>
      <t>25N max</t>
    </r>
    <r>
      <rPr>
        <sz val="10"/>
        <rFont val="Arial"/>
        <family val="2"/>
      </rPr>
      <t>+50 vypl) á 1:30 100 v.</t>
    </r>
  </si>
  <si>
    <r>
      <t>10x(</t>
    </r>
    <r>
      <rPr>
        <b/>
        <sz val="10"/>
        <rFont val="Arial"/>
        <family val="2"/>
      </rPr>
      <t>25R max</t>
    </r>
    <r>
      <rPr>
        <sz val="10"/>
        <rFont val="Arial"/>
        <family val="2"/>
      </rPr>
      <t>+50 vypl)á1:10 200 v.</t>
    </r>
  </si>
  <si>
    <r>
      <t>4x(4x25 PZ á 30´´ - 8x25 (</t>
    </r>
    <r>
      <rPr>
        <b/>
        <sz val="10"/>
        <rFont val="Arial"/>
        <family val="2"/>
      </rPr>
      <t>1max</t>
    </r>
    <r>
      <rPr>
        <sz val="10"/>
        <rFont val="Arial"/>
        <family val="2"/>
      </rPr>
      <t>+1))</t>
    </r>
  </si>
  <si>
    <t>800 M vlnění ploutve</t>
  </si>
  <si>
    <t>8x100 PZ (50Tc + 50s)</t>
  </si>
  <si>
    <t>10x(25 p.v.+12,5 max+12,5+25+25)</t>
  </si>
  <si>
    <t>á 1´ 400 vypl</t>
  </si>
  <si>
    <t>4x(8x25 á 30´´ + 200 N) MZPK</t>
  </si>
  <si>
    <t>4x(3x100 K á 1:30 + 4x50 int 10´´</t>
  </si>
  <si>
    <t xml:space="preserve">     HZ) int 1´ </t>
  </si>
  <si>
    <t>800 ploutve</t>
  </si>
  <si>
    <t>dny</t>
  </si>
  <si>
    <t>trénin. jednotky</t>
  </si>
  <si>
    <t>tréninkové hodiny</t>
  </si>
  <si>
    <t>zátěž</t>
  </si>
  <si>
    <t>volno</t>
  </si>
  <si>
    <t>voda</t>
  </si>
  <si>
    <t>sucho</t>
  </si>
  <si>
    <t>rege</t>
  </si>
  <si>
    <t>5 (8)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</si>
</sst>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" fillId="33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1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1" fillId="0" borderId="3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2" fillId="33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5" fillId="34" borderId="41" xfId="0" applyNumberFormat="1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left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1" fillId="0" borderId="47" xfId="0" applyFont="1" applyBorder="1" applyAlignment="1">
      <alignment horizontal="right" vertical="center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4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20" xfId="0" applyFont="1" applyFill="1" applyBorder="1" applyAlignment="1">
      <alignment horizontal="right" vertical="center"/>
    </xf>
    <xf numFmtId="0" fontId="4" fillId="36" borderId="52" xfId="0" applyFont="1" applyFill="1" applyBorder="1" applyAlignment="1">
      <alignment/>
    </xf>
    <xf numFmtId="0" fontId="4" fillId="36" borderId="5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Border="1" applyAlignment="1">
      <alignment/>
    </xf>
    <xf numFmtId="0" fontId="7" fillId="37" borderId="26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37" borderId="27" xfId="0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6" borderId="12" xfId="0" applyFont="1" applyFill="1" applyBorder="1" applyAlignment="1">
      <alignment/>
    </xf>
    <xf numFmtId="0" fontId="1" fillId="0" borderId="57" xfId="0" applyFont="1" applyBorder="1" applyAlignment="1">
      <alignment/>
    </xf>
    <xf numFmtId="0" fontId="2" fillId="33" borderId="58" xfId="0" applyFont="1" applyFill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" fillId="0" borderId="59" xfId="0" applyFont="1" applyBorder="1" applyAlignment="1">
      <alignment/>
    </xf>
    <xf numFmtId="0" fontId="0" fillId="0" borderId="61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4" fillId="36" borderId="63" xfId="0" applyFont="1" applyFill="1" applyBorder="1" applyAlignment="1">
      <alignment/>
    </xf>
    <xf numFmtId="0" fontId="1" fillId="0" borderId="64" xfId="0" applyFont="1" applyBorder="1" applyAlignment="1">
      <alignment horizontal="right"/>
    </xf>
    <xf numFmtId="0" fontId="1" fillId="0" borderId="6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4" fillId="36" borderId="5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4" fillId="36" borderId="66" xfId="0" applyFont="1" applyFill="1" applyBorder="1" applyAlignment="1">
      <alignment/>
    </xf>
    <xf numFmtId="0" fontId="4" fillId="36" borderId="30" xfId="0" applyFont="1" applyFill="1" applyBorder="1" applyAlignment="1">
      <alignment horizontal="right" vertical="center"/>
    </xf>
    <xf numFmtId="0" fontId="2" fillId="33" borderId="67" xfId="0" applyFont="1" applyFill="1" applyBorder="1" applyAlignment="1">
      <alignment horizontal="center"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2" fillId="33" borderId="68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" fillId="38" borderId="6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left" vertical="center"/>
    </xf>
    <xf numFmtId="0" fontId="1" fillId="0" borderId="46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7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165" fontId="4" fillId="39" borderId="69" xfId="0" applyNumberFormat="1" applyFont="1" applyFill="1" applyBorder="1" applyAlignment="1">
      <alignment/>
    </xf>
    <xf numFmtId="1" fontId="5" fillId="34" borderId="6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35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40" borderId="13" xfId="0" applyFont="1" applyFill="1" applyBorder="1" applyAlignment="1">
      <alignment horizontal="left"/>
    </xf>
    <xf numFmtId="0" fontId="0" fillId="40" borderId="14" xfId="0" applyFont="1" applyFill="1" applyBorder="1" applyAlignment="1">
      <alignment horizontal="left"/>
    </xf>
    <xf numFmtId="0" fontId="0" fillId="40" borderId="70" xfId="0" applyFont="1" applyFill="1" applyBorder="1" applyAlignment="1">
      <alignment horizontal="left"/>
    </xf>
    <xf numFmtId="0" fontId="4" fillId="40" borderId="26" xfId="0" applyFont="1" applyFill="1" applyBorder="1" applyAlignment="1">
      <alignment horizontal="left"/>
    </xf>
    <xf numFmtId="0" fontId="0" fillId="40" borderId="27" xfId="0" applyFont="1" applyFill="1" applyBorder="1" applyAlignment="1">
      <alignment horizontal="left"/>
    </xf>
    <xf numFmtId="0" fontId="0" fillId="40" borderId="30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62" xfId="0" applyFont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70" xfId="0" applyFill="1" applyBorder="1" applyAlignment="1">
      <alignment/>
    </xf>
    <xf numFmtId="0" fontId="0" fillId="40" borderId="26" xfId="0" applyFont="1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27" xfId="0" applyFont="1" applyFill="1" applyBorder="1" applyAlignment="1">
      <alignment/>
    </xf>
    <xf numFmtId="0" fontId="0" fillId="40" borderId="30" xfId="0" applyFill="1" applyBorder="1" applyAlignment="1">
      <alignment/>
    </xf>
    <xf numFmtId="0" fontId="1" fillId="0" borderId="71" xfId="0" applyFont="1" applyBorder="1" applyAlignment="1">
      <alignment/>
    </xf>
    <xf numFmtId="0" fontId="1" fillId="0" borderId="48" xfId="0" applyFont="1" applyBorder="1" applyAlignment="1">
      <alignment/>
    </xf>
    <xf numFmtId="0" fontId="4" fillId="40" borderId="13" xfId="0" applyFont="1" applyFill="1" applyBorder="1" applyAlignment="1">
      <alignment/>
    </xf>
    <xf numFmtId="0" fontId="4" fillId="40" borderId="14" xfId="0" applyFont="1" applyFill="1" applyBorder="1" applyAlignment="1">
      <alignment/>
    </xf>
    <xf numFmtId="0" fontId="4" fillId="40" borderId="70" xfId="0" applyFont="1" applyFill="1" applyBorder="1" applyAlignment="1">
      <alignment/>
    </xf>
    <xf numFmtId="0" fontId="4" fillId="40" borderId="26" xfId="0" applyFont="1" applyFill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1" fillId="0" borderId="60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4" fillId="41" borderId="72" xfId="0" applyFont="1" applyFill="1" applyBorder="1" applyAlignment="1">
      <alignment horizontal="center" vertical="center"/>
    </xf>
    <xf numFmtId="0" fontId="4" fillId="41" borderId="73" xfId="0" applyFont="1" applyFill="1" applyBorder="1" applyAlignment="1">
      <alignment horizontal="center" vertical="center"/>
    </xf>
    <xf numFmtId="0" fontId="4" fillId="41" borderId="74" xfId="0" applyFont="1" applyFill="1" applyBorder="1" applyAlignment="1">
      <alignment horizontal="center" vertical="center"/>
    </xf>
    <xf numFmtId="0" fontId="4" fillId="38" borderId="75" xfId="0" applyFont="1" applyFill="1" applyBorder="1" applyAlignment="1">
      <alignment horizontal="center" vertical="center"/>
    </xf>
    <xf numFmtId="0" fontId="4" fillId="38" borderId="76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7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8" borderId="77" xfId="0" applyFont="1" applyFill="1" applyBorder="1" applyAlignment="1">
      <alignment horizontal="center" vertical="center"/>
    </xf>
    <xf numFmtId="0" fontId="4" fillId="38" borderId="78" xfId="0" applyFont="1" applyFill="1" applyBorder="1" applyAlignment="1">
      <alignment horizontal="center" vertical="center"/>
    </xf>
    <xf numFmtId="0" fontId="4" fillId="13" borderId="77" xfId="0" applyFont="1" applyFill="1" applyBorder="1" applyAlignment="1">
      <alignment horizontal="center" vertical="center"/>
    </xf>
    <xf numFmtId="0" fontId="4" fillId="13" borderId="78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4" fillId="41" borderId="77" xfId="0" applyFont="1" applyFill="1" applyBorder="1" applyAlignment="1">
      <alignment horizontal="center" vertical="center"/>
    </xf>
    <xf numFmtId="0" fontId="4" fillId="41" borderId="79" xfId="0" applyFont="1" applyFill="1" applyBorder="1" applyAlignment="1">
      <alignment horizontal="center" vertical="center"/>
    </xf>
    <xf numFmtId="0" fontId="4" fillId="41" borderId="80" xfId="0" applyFont="1" applyFill="1" applyBorder="1" applyAlignment="1">
      <alignment horizontal="center" vertical="center"/>
    </xf>
    <xf numFmtId="0" fontId="4" fillId="4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38" borderId="72" xfId="0" applyFont="1" applyFill="1" applyBorder="1" applyAlignment="1">
      <alignment horizontal="center" vertical="center"/>
    </xf>
    <xf numFmtId="0" fontId="7" fillId="38" borderId="81" xfId="0" applyFont="1" applyFill="1" applyBorder="1" applyAlignment="1">
      <alignment horizontal="center" vertical="center"/>
    </xf>
    <xf numFmtId="0" fontId="7" fillId="13" borderId="72" xfId="0" applyFont="1" applyFill="1" applyBorder="1" applyAlignment="1">
      <alignment horizontal="center" vertical="center"/>
    </xf>
    <xf numFmtId="0" fontId="7" fillId="13" borderId="81" xfId="0" applyFont="1" applyFill="1" applyBorder="1" applyAlignment="1">
      <alignment horizontal="center" vertical="center"/>
    </xf>
    <xf numFmtId="0" fontId="7" fillId="13" borderId="82" xfId="0" applyFont="1" applyFill="1" applyBorder="1" applyAlignment="1">
      <alignment horizontal="center" vertical="center"/>
    </xf>
    <xf numFmtId="0" fontId="7" fillId="41" borderId="72" xfId="0" applyFont="1" applyFill="1" applyBorder="1" applyAlignment="1">
      <alignment horizontal="center" vertical="center"/>
    </xf>
    <xf numFmtId="0" fontId="7" fillId="41" borderId="73" xfId="0" applyFont="1" applyFill="1" applyBorder="1" applyAlignment="1">
      <alignment horizontal="center" vertical="center"/>
    </xf>
    <xf numFmtId="0" fontId="7" fillId="41" borderId="7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1" width="5.57421875" style="0" customWidth="1"/>
    <col min="5" max="5" width="3.140625" style="0" customWidth="1"/>
    <col min="6" max="6" width="4.7109375" style="0" customWidth="1"/>
    <col min="10" max="10" width="3.8515625" style="0" customWidth="1"/>
    <col min="11" max="11" width="4.7109375" style="0" customWidth="1"/>
    <col min="12" max="13" width="5.7109375" style="0" customWidth="1"/>
  </cols>
  <sheetData>
    <row r="1" spans="1:13" ht="13.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4"/>
      <c r="M1" s="5"/>
    </row>
    <row r="2" spans="1:13" ht="18" thickBot="1">
      <c r="A2" s="6" t="s">
        <v>10</v>
      </c>
      <c r="B2" s="7"/>
      <c r="C2" s="8"/>
      <c r="D2" s="8"/>
      <c r="E2" s="8"/>
      <c r="F2" s="9"/>
      <c r="G2" s="8"/>
      <c r="H2" s="2"/>
      <c r="I2" s="10" t="s">
        <v>18</v>
      </c>
      <c r="J2" s="2"/>
      <c r="K2" s="11" t="s">
        <v>2</v>
      </c>
      <c r="L2" s="4"/>
      <c r="M2" s="5"/>
    </row>
    <row r="3" spans="1:13" ht="15">
      <c r="A3" s="7" t="s">
        <v>9</v>
      </c>
      <c r="B3" s="12"/>
      <c r="C3" s="13"/>
      <c r="D3" s="14"/>
      <c r="E3" s="15"/>
      <c r="F3" s="16"/>
      <c r="G3" s="17" t="s">
        <v>24</v>
      </c>
      <c r="H3" s="17"/>
      <c r="I3" s="17"/>
      <c r="J3" s="200">
        <v>50</v>
      </c>
      <c r="K3" s="18">
        <v>0.8</v>
      </c>
      <c r="L3" s="4"/>
      <c r="M3" s="5"/>
    </row>
    <row r="4" spans="1:13" ht="12.75">
      <c r="A4" s="65" t="s">
        <v>12</v>
      </c>
      <c r="B4" s="20"/>
      <c r="C4" s="21"/>
      <c r="D4" s="22"/>
      <c r="E4" s="23"/>
      <c r="F4" s="24"/>
      <c r="G4" s="25" t="s">
        <v>25</v>
      </c>
      <c r="H4" s="26"/>
      <c r="I4" s="26"/>
      <c r="J4" s="27"/>
      <c r="K4" s="28">
        <v>1.2</v>
      </c>
      <c r="L4" s="4"/>
      <c r="M4" s="5"/>
    </row>
    <row r="5" spans="1:13" ht="12.75">
      <c r="A5" s="29"/>
      <c r="B5" s="20"/>
      <c r="C5" s="21"/>
      <c r="D5" s="22"/>
      <c r="E5" s="23"/>
      <c r="F5" s="24"/>
      <c r="G5" s="25" t="s">
        <v>26</v>
      </c>
      <c r="H5" s="26"/>
      <c r="I5" s="26"/>
      <c r="J5" s="27"/>
      <c r="K5" s="28"/>
      <c r="L5" s="4"/>
      <c r="M5" s="5"/>
    </row>
    <row r="6" spans="1:13" ht="12.75">
      <c r="A6" s="29"/>
      <c r="B6" s="90" t="s">
        <v>19</v>
      </c>
      <c r="C6" s="70"/>
      <c r="D6" s="30"/>
      <c r="E6" s="31"/>
      <c r="F6" s="32"/>
      <c r="G6" s="25" t="s">
        <v>27</v>
      </c>
      <c r="H6" s="26"/>
      <c r="I6" s="26"/>
      <c r="J6" s="27"/>
      <c r="K6" s="28">
        <v>1.2</v>
      </c>
      <c r="L6" s="4"/>
      <c r="M6" s="5"/>
    </row>
    <row r="7" spans="1:13" ht="12.75">
      <c r="A7" s="29"/>
      <c r="B7" s="150"/>
      <c r="C7" s="85" t="s">
        <v>20</v>
      </c>
      <c r="D7" s="70"/>
      <c r="E7" s="34"/>
      <c r="F7" s="35"/>
      <c r="G7" s="25" t="s">
        <v>37</v>
      </c>
      <c r="H7" s="26"/>
      <c r="I7" s="26"/>
      <c r="J7" s="27"/>
      <c r="K7" s="28">
        <v>1</v>
      </c>
      <c r="L7" s="4"/>
      <c r="M7" s="5"/>
    </row>
    <row r="8" spans="1:13" ht="12.75">
      <c r="A8" s="29"/>
      <c r="B8" s="33"/>
      <c r="C8" s="70" t="s">
        <v>21</v>
      </c>
      <c r="D8" s="21"/>
      <c r="E8" s="34"/>
      <c r="F8" s="35"/>
      <c r="G8" s="25" t="s">
        <v>28</v>
      </c>
      <c r="H8" s="26"/>
      <c r="I8" s="26"/>
      <c r="J8" s="27"/>
      <c r="K8" s="28">
        <v>1</v>
      </c>
      <c r="L8" s="4"/>
      <c r="M8" s="5"/>
    </row>
    <row r="9" spans="1:13" ht="12.75">
      <c r="A9" s="29"/>
      <c r="B9" s="20"/>
      <c r="C9" s="21"/>
      <c r="D9" s="21"/>
      <c r="E9" s="34"/>
      <c r="F9" s="35"/>
      <c r="G9" s="25" t="s">
        <v>29</v>
      </c>
      <c r="H9" s="26"/>
      <c r="I9" s="26"/>
      <c r="J9" s="27"/>
      <c r="K9" s="28">
        <v>0.8</v>
      </c>
      <c r="L9" s="4"/>
      <c r="M9" s="5"/>
    </row>
    <row r="10" spans="1:13" ht="13.5" thickBot="1">
      <c r="A10" s="29"/>
      <c r="B10" s="20"/>
      <c r="C10" s="21"/>
      <c r="D10" s="21"/>
      <c r="E10" s="34"/>
      <c r="F10" s="36"/>
      <c r="G10" s="37"/>
      <c r="H10" s="37"/>
      <c r="I10" s="37"/>
      <c r="J10" s="38"/>
      <c r="K10" s="39"/>
      <c r="L10" s="4"/>
      <c r="M10" s="5"/>
    </row>
    <row r="11" spans="1:13" ht="13.5" thickBot="1">
      <c r="A11" s="29">
        <f>F11+K11</f>
        <v>6</v>
      </c>
      <c r="B11" s="40"/>
      <c r="C11" s="41"/>
      <c r="D11" s="41"/>
      <c r="E11" s="42"/>
      <c r="F11" s="43"/>
      <c r="G11" s="44"/>
      <c r="H11" s="44"/>
      <c r="I11" s="44"/>
      <c r="J11" s="45"/>
      <c r="K11" s="100">
        <f>SUM(K3:K10)</f>
        <v>6</v>
      </c>
      <c r="L11" s="46">
        <v>120</v>
      </c>
      <c r="M11" s="47" t="s">
        <v>2</v>
      </c>
    </row>
    <row r="12" spans="1:13" ht="15">
      <c r="A12" s="7" t="s">
        <v>0</v>
      </c>
      <c r="B12" s="102" t="s">
        <v>17</v>
      </c>
      <c r="C12" s="13"/>
      <c r="D12" s="14"/>
      <c r="E12" s="200">
        <v>50</v>
      </c>
      <c r="F12" s="16">
        <v>1</v>
      </c>
      <c r="G12" s="17" t="s">
        <v>24</v>
      </c>
      <c r="H12" s="17"/>
      <c r="I12" s="17"/>
      <c r="J12" s="200">
        <v>50</v>
      </c>
      <c r="K12" s="18">
        <v>0.8</v>
      </c>
      <c r="L12" s="4"/>
      <c r="M12" s="5"/>
    </row>
    <row r="13" spans="1:13" ht="13.5" thickBot="1">
      <c r="A13" s="65" t="s">
        <v>13</v>
      </c>
      <c r="B13" s="90" t="s">
        <v>30</v>
      </c>
      <c r="C13" s="21"/>
      <c r="D13" s="22"/>
      <c r="E13" s="23"/>
      <c r="F13" s="24">
        <v>1.2</v>
      </c>
      <c r="G13" s="25" t="s">
        <v>38</v>
      </c>
      <c r="H13" s="26"/>
      <c r="I13" s="26"/>
      <c r="J13" s="27"/>
      <c r="K13" s="28">
        <v>0.4</v>
      </c>
      <c r="L13" s="4"/>
      <c r="M13" s="5"/>
    </row>
    <row r="14" spans="1:13" ht="12.75">
      <c r="A14" s="29"/>
      <c r="B14" s="90" t="s">
        <v>31</v>
      </c>
      <c r="C14" s="21"/>
      <c r="D14" s="22"/>
      <c r="E14" s="23"/>
      <c r="F14" s="173">
        <v>0.4</v>
      </c>
      <c r="G14" s="175" t="s">
        <v>40</v>
      </c>
      <c r="H14" s="176"/>
      <c r="I14" s="176"/>
      <c r="J14" s="177"/>
      <c r="K14" s="28"/>
      <c r="L14" s="4"/>
      <c r="M14" s="5"/>
    </row>
    <row r="15" spans="1:13" ht="13.5" thickBot="1">
      <c r="A15" s="29"/>
      <c r="B15" s="90" t="s">
        <v>35</v>
      </c>
      <c r="C15" s="21"/>
      <c r="D15" s="30"/>
      <c r="E15" s="31"/>
      <c r="F15" s="57"/>
      <c r="G15" s="178" t="s">
        <v>39</v>
      </c>
      <c r="H15" s="179"/>
      <c r="I15" s="179"/>
      <c r="J15" s="180"/>
      <c r="K15" s="28">
        <v>1.8</v>
      </c>
      <c r="L15" s="4"/>
      <c r="M15" s="5"/>
    </row>
    <row r="16" spans="1:15" ht="12.75">
      <c r="A16" s="29"/>
      <c r="B16" s="150" t="s">
        <v>36</v>
      </c>
      <c r="C16" s="21"/>
      <c r="D16" s="21"/>
      <c r="E16" s="34"/>
      <c r="F16" s="35">
        <v>3</v>
      </c>
      <c r="G16" s="25" t="s">
        <v>41</v>
      </c>
      <c r="H16" s="26"/>
      <c r="I16" s="26"/>
      <c r="J16" s="27"/>
      <c r="K16" s="28">
        <v>0.4</v>
      </c>
      <c r="L16" s="4"/>
      <c r="M16" s="5"/>
      <c r="O16" s="85" t="s">
        <v>2</v>
      </c>
    </row>
    <row r="17" spans="1:13" ht="12.75">
      <c r="A17" s="29"/>
      <c r="B17" s="150" t="s">
        <v>32</v>
      </c>
      <c r="C17" s="21"/>
      <c r="D17" s="21"/>
      <c r="E17" s="34"/>
      <c r="F17" s="35">
        <v>0.8</v>
      </c>
      <c r="G17" s="25" t="s">
        <v>42</v>
      </c>
      <c r="H17" s="26"/>
      <c r="I17" s="26"/>
      <c r="J17" s="27"/>
      <c r="K17" s="28"/>
      <c r="L17" s="4"/>
      <c r="M17" s="5"/>
    </row>
    <row r="18" spans="1:13" ht="12.75">
      <c r="A18" s="29"/>
      <c r="B18" s="155"/>
      <c r="C18" s="156"/>
      <c r="D18" s="156"/>
      <c r="E18" s="157"/>
      <c r="F18" s="35"/>
      <c r="G18" s="25" t="s">
        <v>43</v>
      </c>
      <c r="H18" s="26"/>
      <c r="I18" s="26"/>
      <c r="J18" s="27"/>
      <c r="K18" s="28">
        <v>2</v>
      </c>
      <c r="L18" s="4"/>
      <c r="M18" s="5"/>
    </row>
    <row r="19" spans="1:13" ht="13.5" thickBot="1">
      <c r="A19" s="29"/>
      <c r="B19" s="90"/>
      <c r="C19" s="21"/>
      <c r="D19" s="21"/>
      <c r="E19" s="34"/>
      <c r="F19" s="36"/>
      <c r="G19" s="37" t="s">
        <v>44</v>
      </c>
      <c r="H19" s="37"/>
      <c r="I19" s="37"/>
      <c r="J19" s="38"/>
      <c r="K19" s="39">
        <v>0.6</v>
      </c>
      <c r="L19" s="4"/>
      <c r="M19" s="5"/>
    </row>
    <row r="20" spans="1:13" ht="13.5" thickBot="1">
      <c r="A20" s="29">
        <f>F20+K20</f>
        <v>12.399999999999999</v>
      </c>
      <c r="B20" s="106" t="s">
        <v>33</v>
      </c>
      <c r="C20" s="109"/>
      <c r="D20" s="109"/>
      <c r="E20" s="42"/>
      <c r="F20" s="113">
        <f>SUM(F12:F19)</f>
        <v>6.3999999999999995</v>
      </c>
      <c r="G20" s="158"/>
      <c r="H20" s="110"/>
      <c r="I20" s="44"/>
      <c r="J20" s="45"/>
      <c r="K20" s="98">
        <f>SUM(K12:K19)</f>
        <v>6</v>
      </c>
      <c r="L20" s="46">
        <v>240</v>
      </c>
      <c r="M20" s="47">
        <v>60</v>
      </c>
    </row>
    <row r="21" spans="1:13" ht="15">
      <c r="A21" s="7" t="s">
        <v>3</v>
      </c>
      <c r="B21" s="174" t="s">
        <v>45</v>
      </c>
      <c r="C21" s="76"/>
      <c r="D21" s="76"/>
      <c r="E21" s="200">
        <v>50</v>
      </c>
      <c r="F21" s="159">
        <v>0.9</v>
      </c>
      <c r="G21" s="107" t="s">
        <v>11</v>
      </c>
      <c r="H21" s="67"/>
      <c r="I21" s="21"/>
      <c r="J21" s="200">
        <v>50</v>
      </c>
      <c r="K21" s="82"/>
      <c r="L21" s="4"/>
      <c r="M21" s="5"/>
    </row>
    <row r="22" spans="1:13" ht="12.75">
      <c r="A22" s="144" t="s">
        <v>14</v>
      </c>
      <c r="B22" s="60" t="s">
        <v>46</v>
      </c>
      <c r="C22" s="26"/>
      <c r="D22" s="26"/>
      <c r="E22" s="27"/>
      <c r="F22" s="160">
        <v>1</v>
      </c>
      <c r="G22" s="65"/>
      <c r="H22" s="21"/>
      <c r="I22" s="21"/>
      <c r="J22" s="21"/>
      <c r="K22" s="83"/>
      <c r="L22" s="4"/>
      <c r="M22" s="5"/>
    </row>
    <row r="23" spans="1:13" ht="12.75">
      <c r="A23" s="29"/>
      <c r="B23" s="60" t="s">
        <v>47</v>
      </c>
      <c r="C23" s="26"/>
      <c r="D23" s="26"/>
      <c r="E23" s="27"/>
      <c r="F23" s="160">
        <v>0.8</v>
      </c>
      <c r="G23" s="65" t="s">
        <v>24</v>
      </c>
      <c r="H23" s="21"/>
      <c r="I23" s="21"/>
      <c r="J23" s="21"/>
      <c r="K23" s="83">
        <v>0.8</v>
      </c>
      <c r="L23" s="4"/>
      <c r="M23" s="5"/>
    </row>
    <row r="24" spans="1:13" ht="12.75">
      <c r="A24" s="29"/>
      <c r="B24" s="60" t="s">
        <v>48</v>
      </c>
      <c r="C24" s="26"/>
      <c r="D24" s="26"/>
      <c r="E24" s="27"/>
      <c r="F24" s="161">
        <v>1</v>
      </c>
      <c r="G24" s="65" t="s">
        <v>52</v>
      </c>
      <c r="H24" s="21"/>
      <c r="I24" s="21"/>
      <c r="J24" s="21"/>
      <c r="K24" s="83">
        <v>0.6</v>
      </c>
      <c r="L24" s="4"/>
      <c r="M24" s="5"/>
    </row>
    <row r="25" spans="1:13" ht="13.5" thickBot="1">
      <c r="A25" s="29"/>
      <c r="B25" s="60" t="s">
        <v>49</v>
      </c>
      <c r="C25" s="26"/>
      <c r="D25" s="26"/>
      <c r="E25" s="27"/>
      <c r="F25" s="87">
        <v>0.8</v>
      </c>
      <c r="G25" s="65" t="s">
        <v>53</v>
      </c>
      <c r="H25" s="21"/>
      <c r="I25" s="21"/>
      <c r="J25" s="21"/>
      <c r="K25" s="83">
        <v>1</v>
      </c>
      <c r="L25" s="4"/>
      <c r="M25" s="5"/>
    </row>
    <row r="26" spans="1:13" ht="12.75">
      <c r="A26" s="29"/>
      <c r="B26" s="101" t="s">
        <v>50</v>
      </c>
      <c r="C26" s="132"/>
      <c r="D26" s="132"/>
      <c r="E26" s="163"/>
      <c r="F26" s="194"/>
      <c r="G26" s="196" t="s">
        <v>54</v>
      </c>
      <c r="H26" s="197"/>
      <c r="I26" s="197"/>
      <c r="J26" s="198"/>
      <c r="K26" s="195">
        <v>1.4</v>
      </c>
      <c r="L26" s="4"/>
      <c r="M26" s="5"/>
    </row>
    <row r="27" spans="1:13" ht="13.5" thickBot="1">
      <c r="A27" s="29"/>
      <c r="B27" s="101" t="s">
        <v>51</v>
      </c>
      <c r="C27" s="26"/>
      <c r="D27" s="26"/>
      <c r="E27" s="27"/>
      <c r="F27" s="194">
        <v>1.5</v>
      </c>
      <c r="G27" s="199" t="s">
        <v>39</v>
      </c>
      <c r="H27" s="191"/>
      <c r="I27" s="191"/>
      <c r="J27" s="193"/>
      <c r="K27" s="95"/>
      <c r="L27" s="4"/>
      <c r="M27" s="5"/>
    </row>
    <row r="28" spans="1:13" ht="13.5" thickBot="1">
      <c r="A28" s="29"/>
      <c r="B28" s="90"/>
      <c r="C28" s="70"/>
      <c r="D28" s="70"/>
      <c r="E28" s="181"/>
      <c r="F28" s="162"/>
      <c r="G28" s="65" t="s">
        <v>55</v>
      </c>
      <c r="H28" s="21"/>
      <c r="I28" s="21"/>
      <c r="J28" s="21"/>
      <c r="K28" s="118">
        <v>1.2</v>
      </c>
      <c r="L28" s="4"/>
      <c r="M28" s="5"/>
    </row>
    <row r="29" spans="1:13" ht="13.5" thickBot="1">
      <c r="A29" s="58">
        <f>F29+K29</f>
        <v>11</v>
      </c>
      <c r="B29" s="106" t="s">
        <v>33</v>
      </c>
      <c r="C29" s="109"/>
      <c r="D29" s="109"/>
      <c r="E29" s="164"/>
      <c r="F29" s="125">
        <f>SUM(F21:F28)</f>
        <v>6</v>
      </c>
      <c r="G29" s="158"/>
      <c r="H29" s="110"/>
      <c r="I29" s="59"/>
      <c r="J29" s="59"/>
      <c r="K29" s="97">
        <f>SUM(K21:K28)</f>
        <v>5</v>
      </c>
      <c r="L29" s="115">
        <v>240</v>
      </c>
      <c r="M29" s="47">
        <v>60</v>
      </c>
    </row>
    <row r="30" spans="1:13" ht="15">
      <c r="A30" s="50" t="s">
        <v>4</v>
      </c>
      <c r="B30" s="25" t="s">
        <v>56</v>
      </c>
      <c r="C30" s="26"/>
      <c r="D30" s="26"/>
      <c r="E30" s="200">
        <v>50</v>
      </c>
      <c r="F30" s="48"/>
      <c r="G30" s="107" t="s">
        <v>34</v>
      </c>
      <c r="H30" s="13"/>
      <c r="I30" s="13"/>
      <c r="J30" s="200">
        <v>50</v>
      </c>
      <c r="K30" s="152"/>
      <c r="L30" s="4"/>
      <c r="M30" s="5"/>
    </row>
    <row r="31" spans="1:13" ht="12.75">
      <c r="A31" s="144" t="s">
        <v>15</v>
      </c>
      <c r="B31" s="25" t="s">
        <v>57</v>
      </c>
      <c r="C31" s="26"/>
      <c r="D31" s="26"/>
      <c r="E31" s="53"/>
      <c r="F31" s="57">
        <v>2</v>
      </c>
      <c r="G31" s="90" t="s">
        <v>24</v>
      </c>
      <c r="H31" s="21"/>
      <c r="I31" s="21"/>
      <c r="J31" s="66"/>
      <c r="K31" s="114">
        <v>0.8</v>
      </c>
      <c r="L31" s="4"/>
      <c r="M31" s="5"/>
    </row>
    <row r="32" spans="1:13" ht="12.75">
      <c r="A32" s="29"/>
      <c r="B32" s="25" t="s">
        <v>58</v>
      </c>
      <c r="C32" s="26"/>
      <c r="D32" s="26"/>
      <c r="E32" s="49"/>
      <c r="F32" s="55"/>
      <c r="G32" s="90" t="s">
        <v>64</v>
      </c>
      <c r="H32" s="21"/>
      <c r="I32" s="21"/>
      <c r="J32" s="66"/>
      <c r="K32" s="114">
        <v>0.8</v>
      </c>
      <c r="L32" s="4"/>
      <c r="M32" s="5"/>
    </row>
    <row r="33" spans="1:13" ht="12.75">
      <c r="A33" s="29"/>
      <c r="B33" s="25" t="s">
        <v>59</v>
      </c>
      <c r="C33" s="26"/>
      <c r="D33" s="26"/>
      <c r="E33" s="54"/>
      <c r="F33" s="55"/>
      <c r="G33" s="90" t="s">
        <v>71</v>
      </c>
      <c r="H33" s="21"/>
      <c r="I33" s="21"/>
      <c r="J33" s="66"/>
      <c r="K33" s="114">
        <v>0.7</v>
      </c>
      <c r="L33" s="4"/>
      <c r="M33" s="5"/>
    </row>
    <row r="34" spans="1:13" ht="12.75">
      <c r="A34" s="29"/>
      <c r="B34" s="86" t="s">
        <v>60</v>
      </c>
      <c r="C34" s="26"/>
      <c r="D34" s="26"/>
      <c r="E34" s="49"/>
      <c r="F34" s="52">
        <v>2</v>
      </c>
      <c r="G34" s="90" t="s">
        <v>65</v>
      </c>
      <c r="H34" s="21"/>
      <c r="I34" s="21"/>
      <c r="J34" s="66"/>
      <c r="K34" s="114">
        <v>0.7</v>
      </c>
      <c r="L34" s="4"/>
      <c r="M34" s="5"/>
    </row>
    <row r="35" spans="1:13" ht="12.75">
      <c r="A35" s="29"/>
      <c r="B35" s="86" t="s">
        <v>61</v>
      </c>
      <c r="C35" s="26"/>
      <c r="D35" s="26"/>
      <c r="E35" s="26"/>
      <c r="F35" s="126">
        <v>1.5</v>
      </c>
      <c r="G35" s="90" t="s">
        <v>72</v>
      </c>
      <c r="H35" s="21"/>
      <c r="I35" s="21"/>
      <c r="J35" s="66"/>
      <c r="K35" s="123"/>
      <c r="L35" s="4"/>
      <c r="M35" s="5"/>
    </row>
    <row r="36" spans="1:13" ht="12.75">
      <c r="A36" s="29"/>
      <c r="B36" s="65" t="s">
        <v>62</v>
      </c>
      <c r="C36" s="21"/>
      <c r="D36" s="21"/>
      <c r="E36" s="34"/>
      <c r="F36" s="127">
        <v>0.2</v>
      </c>
      <c r="G36" s="90" t="s">
        <v>66</v>
      </c>
      <c r="H36" s="21"/>
      <c r="I36" s="21"/>
      <c r="J36" s="66"/>
      <c r="K36" s="114">
        <v>1.5</v>
      </c>
      <c r="L36" s="4"/>
      <c r="M36" s="5"/>
    </row>
    <row r="37" spans="1:13" ht="13.5" thickBot="1">
      <c r="A37" s="29"/>
      <c r="B37" s="101" t="s">
        <v>63</v>
      </c>
      <c r="C37" s="26"/>
      <c r="D37" s="26"/>
      <c r="E37" s="27"/>
      <c r="F37" s="128">
        <v>1</v>
      </c>
      <c r="G37" s="90" t="s">
        <v>67</v>
      </c>
      <c r="H37" s="21"/>
      <c r="I37" s="21"/>
      <c r="J37" s="66"/>
      <c r="K37" s="185">
        <v>1.1</v>
      </c>
      <c r="L37" s="4"/>
      <c r="M37" s="5"/>
    </row>
    <row r="38" spans="1:13" ht="13.5" thickBot="1">
      <c r="A38" s="29">
        <f>F38+K38</f>
        <v>12.3</v>
      </c>
      <c r="B38" s="106" t="s">
        <v>33</v>
      </c>
      <c r="C38" s="109"/>
      <c r="D38" s="109"/>
      <c r="E38" s="67"/>
      <c r="F38" s="125">
        <f>SUM(F30:F37)</f>
        <v>6.7</v>
      </c>
      <c r="G38" s="182" t="s">
        <v>68</v>
      </c>
      <c r="H38" s="183"/>
      <c r="I38" s="183"/>
      <c r="J38" s="184"/>
      <c r="K38" s="125">
        <f>SUM(K30:K37)</f>
        <v>5.6</v>
      </c>
      <c r="L38" s="115">
        <v>240</v>
      </c>
      <c r="M38" s="47">
        <v>60</v>
      </c>
    </row>
    <row r="39" spans="1:13" ht="15">
      <c r="A39" s="75" t="s">
        <v>5</v>
      </c>
      <c r="B39" s="102" t="s">
        <v>24</v>
      </c>
      <c r="C39" s="13"/>
      <c r="D39" s="108"/>
      <c r="E39" s="200">
        <v>50</v>
      </c>
      <c r="F39" s="73">
        <v>0.8</v>
      </c>
      <c r="G39" s="84" t="s">
        <v>78</v>
      </c>
      <c r="H39" s="21"/>
      <c r="I39" s="22"/>
      <c r="J39" s="200">
        <v>50</v>
      </c>
      <c r="K39" s="121">
        <v>0.4</v>
      </c>
      <c r="L39" s="4"/>
      <c r="M39" s="5"/>
    </row>
    <row r="40" spans="1:13" ht="13.5" thickBot="1">
      <c r="A40" s="145" t="s">
        <v>16</v>
      </c>
      <c r="B40" s="91" t="s">
        <v>69</v>
      </c>
      <c r="C40" s="63"/>
      <c r="D40" s="63"/>
      <c r="E40" s="64"/>
      <c r="F40" s="56">
        <v>0.6</v>
      </c>
      <c r="G40" s="84" t="s">
        <v>81</v>
      </c>
      <c r="H40" s="21"/>
      <c r="I40" s="21"/>
      <c r="J40" s="21"/>
      <c r="K40" s="116">
        <v>2</v>
      </c>
      <c r="L40" s="4"/>
      <c r="M40" s="5"/>
    </row>
    <row r="41" spans="1:13" ht="12.75">
      <c r="A41" s="77"/>
      <c r="B41" s="91" t="s">
        <v>70</v>
      </c>
      <c r="C41" s="63"/>
      <c r="D41" s="63"/>
      <c r="E41" s="64"/>
      <c r="F41" s="52">
        <v>0.5</v>
      </c>
      <c r="G41" s="186" t="s">
        <v>79</v>
      </c>
      <c r="H41" s="187"/>
      <c r="I41" s="188"/>
      <c r="J41" s="189"/>
      <c r="K41" s="83"/>
      <c r="L41" s="4"/>
      <c r="M41" s="5"/>
    </row>
    <row r="42" spans="1:13" ht="13.5" thickBot="1">
      <c r="A42" s="77"/>
      <c r="B42" s="91" t="s">
        <v>73</v>
      </c>
      <c r="C42" s="63"/>
      <c r="D42" s="63"/>
      <c r="E42" s="64"/>
      <c r="F42" s="52">
        <v>1</v>
      </c>
      <c r="G42" s="190" t="s">
        <v>80</v>
      </c>
      <c r="H42" s="191"/>
      <c r="I42" s="192"/>
      <c r="J42" s="193"/>
      <c r="K42" s="83">
        <v>0.7</v>
      </c>
      <c r="L42" s="4"/>
      <c r="M42" s="5"/>
    </row>
    <row r="43" spans="1:13" ht="12.75">
      <c r="A43" s="77"/>
      <c r="B43" s="90" t="s">
        <v>74</v>
      </c>
      <c r="C43" s="21"/>
      <c r="D43" s="21"/>
      <c r="E43" s="66"/>
      <c r="F43" s="56">
        <v>1.5</v>
      </c>
      <c r="G43" s="70" t="s">
        <v>62</v>
      </c>
      <c r="H43" s="21"/>
      <c r="I43" s="51"/>
      <c r="J43" s="21"/>
      <c r="K43" s="83">
        <v>0.2</v>
      </c>
      <c r="L43" s="4"/>
      <c r="M43" s="5"/>
    </row>
    <row r="44" spans="1:13" ht="12.75">
      <c r="A44" s="77"/>
      <c r="B44" s="90" t="s">
        <v>75</v>
      </c>
      <c r="C44" s="21"/>
      <c r="D44" s="21"/>
      <c r="E44" s="66"/>
      <c r="F44" s="56">
        <v>0.6</v>
      </c>
      <c r="G44" s="70" t="s">
        <v>82</v>
      </c>
      <c r="H44" s="21"/>
      <c r="I44" s="21"/>
      <c r="J44" s="21"/>
      <c r="K44" s="83">
        <v>1.8</v>
      </c>
      <c r="L44" s="4"/>
      <c r="M44" s="5"/>
    </row>
    <row r="45" spans="1:13" ht="12.75">
      <c r="A45" s="77"/>
      <c r="B45" s="90" t="s">
        <v>76</v>
      </c>
      <c r="C45" s="21"/>
      <c r="D45" s="21"/>
      <c r="E45" s="66"/>
      <c r="F45" s="68">
        <v>0.8</v>
      </c>
      <c r="G45" s="84" t="s">
        <v>62</v>
      </c>
      <c r="H45" s="21"/>
      <c r="I45" s="21"/>
      <c r="J45" s="21"/>
      <c r="K45" s="117">
        <v>0.2</v>
      </c>
      <c r="L45" s="4"/>
      <c r="M45" s="5"/>
    </row>
    <row r="46" spans="1:13" ht="13.5" thickBot="1">
      <c r="A46" s="77"/>
      <c r="B46" s="90" t="s">
        <v>77</v>
      </c>
      <c r="C46" s="21"/>
      <c r="D46" s="21"/>
      <c r="E46" s="66"/>
      <c r="F46" s="68">
        <v>0.2</v>
      </c>
      <c r="G46" s="153"/>
      <c r="H46" s="21"/>
      <c r="I46" s="70"/>
      <c r="J46" s="21"/>
      <c r="K46" s="83"/>
      <c r="L46" s="4"/>
      <c r="M46" s="5"/>
    </row>
    <row r="47" spans="1:13" ht="13.5" thickBot="1">
      <c r="A47" s="71">
        <f>F47+K47</f>
        <v>11.3</v>
      </c>
      <c r="B47" s="106" t="s">
        <v>33</v>
      </c>
      <c r="C47" s="109"/>
      <c r="D47" s="109"/>
      <c r="E47" s="66"/>
      <c r="F47" s="138">
        <f>SUM(F39:F46)</f>
        <v>6</v>
      </c>
      <c r="G47" s="165"/>
      <c r="H47" s="130"/>
      <c r="I47" s="119"/>
      <c r="J47" s="120"/>
      <c r="K47" s="99">
        <f>SUM(K39:K46)</f>
        <v>5.3</v>
      </c>
      <c r="L47" s="78">
        <v>240</v>
      </c>
      <c r="M47" s="79">
        <v>60</v>
      </c>
    </row>
    <row r="48" spans="1:13" ht="15">
      <c r="A48" s="50" t="s">
        <v>6</v>
      </c>
      <c r="B48" s="92" t="s">
        <v>78</v>
      </c>
      <c r="C48" s="17"/>
      <c r="D48" s="17"/>
      <c r="E48" s="200">
        <v>25</v>
      </c>
      <c r="F48" s="93">
        <v>0.4</v>
      </c>
      <c r="G48" s="203" t="s">
        <v>24</v>
      </c>
      <c r="H48" s="139"/>
      <c r="I48" s="139"/>
      <c r="J48" s="200">
        <v>25</v>
      </c>
      <c r="K48" s="137">
        <v>0.8</v>
      </c>
      <c r="L48" s="4"/>
      <c r="M48" s="5"/>
    </row>
    <row r="49" spans="1:13" ht="12.75">
      <c r="A49" s="65" t="s">
        <v>22</v>
      </c>
      <c r="B49" s="60" t="s">
        <v>83</v>
      </c>
      <c r="C49" s="26"/>
      <c r="D49" s="26"/>
      <c r="E49" s="27"/>
      <c r="F49" s="94">
        <v>0.8</v>
      </c>
      <c r="G49" s="84" t="s">
        <v>90</v>
      </c>
      <c r="H49" s="51"/>
      <c r="I49" s="51"/>
      <c r="J49" s="140"/>
      <c r="K49" s="56">
        <v>1.2</v>
      </c>
      <c r="L49" s="4"/>
      <c r="M49" s="5"/>
    </row>
    <row r="50" spans="1:13" ht="12.75">
      <c r="A50" s="19"/>
      <c r="B50" s="60" t="s">
        <v>84</v>
      </c>
      <c r="C50" s="26"/>
      <c r="D50" s="26"/>
      <c r="E50" s="27"/>
      <c r="F50" s="94">
        <v>0.8</v>
      </c>
      <c r="G50" s="84" t="s">
        <v>62</v>
      </c>
      <c r="H50" s="51"/>
      <c r="I50" s="51"/>
      <c r="J50" s="140"/>
      <c r="K50" s="56">
        <v>0.2</v>
      </c>
      <c r="L50" s="4"/>
      <c r="M50" s="5"/>
    </row>
    <row r="51" spans="1:13" ht="12.75">
      <c r="A51" s="19"/>
      <c r="B51" s="101" t="s">
        <v>85</v>
      </c>
      <c r="C51" s="166"/>
      <c r="D51" s="166"/>
      <c r="E51" s="167"/>
      <c r="F51" s="94">
        <v>0.1</v>
      </c>
      <c r="G51" s="84" t="s">
        <v>91</v>
      </c>
      <c r="H51" s="51"/>
      <c r="I51" s="51"/>
      <c r="J51" s="140"/>
      <c r="K51" s="56">
        <v>0.8</v>
      </c>
      <c r="L51" s="4"/>
      <c r="M51" s="5"/>
    </row>
    <row r="52" spans="1:13" ht="12.75">
      <c r="A52" s="19"/>
      <c r="B52" s="101" t="s">
        <v>88</v>
      </c>
      <c r="C52" s="166"/>
      <c r="D52" s="166"/>
      <c r="E52" s="167"/>
      <c r="F52" s="201">
        <v>1.8</v>
      </c>
      <c r="G52" s="84" t="s">
        <v>92</v>
      </c>
      <c r="H52" s="51"/>
      <c r="I52" s="51"/>
      <c r="J52" s="140"/>
      <c r="K52" s="56">
        <v>0.8</v>
      </c>
      <c r="L52" s="4"/>
      <c r="M52" s="5"/>
    </row>
    <row r="53" spans="1:13" ht="12.75">
      <c r="A53" s="19"/>
      <c r="B53" s="60" t="s">
        <v>89</v>
      </c>
      <c r="C53" s="26"/>
      <c r="D53" s="26"/>
      <c r="E53" s="27"/>
      <c r="F53" s="202"/>
      <c r="G53" s="84" t="s">
        <v>93</v>
      </c>
      <c r="H53" s="51"/>
      <c r="I53" s="21"/>
      <c r="J53" s="140"/>
      <c r="K53" s="56">
        <v>1</v>
      </c>
      <c r="L53" s="4"/>
      <c r="M53" s="5"/>
    </row>
    <row r="54" spans="1:13" ht="12.75">
      <c r="A54" s="19"/>
      <c r="B54" s="60" t="s">
        <v>87</v>
      </c>
      <c r="C54" s="26"/>
      <c r="D54" s="26"/>
      <c r="E54" s="27"/>
      <c r="F54" s="94">
        <v>2</v>
      </c>
      <c r="G54" s="84"/>
      <c r="H54" s="84" t="s">
        <v>94</v>
      </c>
      <c r="I54" s="69"/>
      <c r="J54" s="66"/>
      <c r="K54" s="56">
        <v>0.4</v>
      </c>
      <c r="L54" s="4"/>
      <c r="M54" s="5"/>
    </row>
    <row r="55" spans="1:13" ht="13.5" thickBot="1">
      <c r="A55" s="19"/>
      <c r="B55" s="60" t="s">
        <v>86</v>
      </c>
      <c r="C55" s="26"/>
      <c r="D55" s="26"/>
      <c r="E55" s="27"/>
      <c r="F55" s="95">
        <v>0.4</v>
      </c>
      <c r="G55" s="67"/>
      <c r="H55" s="21"/>
      <c r="I55" s="21"/>
      <c r="J55" s="66"/>
      <c r="K55" s="68"/>
      <c r="L55" s="4"/>
      <c r="M55" s="5"/>
    </row>
    <row r="56" spans="1:13" ht="13.5" thickBot="1">
      <c r="A56" s="19">
        <f>F56+K56</f>
        <v>11.5</v>
      </c>
      <c r="B56" s="106" t="s">
        <v>33</v>
      </c>
      <c r="C56" s="109"/>
      <c r="D56" s="109"/>
      <c r="E56" s="168"/>
      <c r="F56" s="141">
        <f>SUM(F48:F55)</f>
        <v>6.300000000000001</v>
      </c>
      <c r="G56" s="129"/>
      <c r="H56" s="130"/>
      <c r="I56" s="21"/>
      <c r="J56" s="66"/>
      <c r="K56" s="96">
        <f>SUM(K48:K55)</f>
        <v>5.2</v>
      </c>
      <c r="L56" s="46">
        <v>240</v>
      </c>
      <c r="M56" s="47">
        <v>60</v>
      </c>
    </row>
    <row r="57" spans="1:13" ht="15">
      <c r="A57" s="103" t="s">
        <v>7</v>
      </c>
      <c r="B57" s="102" t="s">
        <v>1</v>
      </c>
      <c r="C57" s="13"/>
      <c r="D57" s="13"/>
      <c r="E57" s="200">
        <v>25</v>
      </c>
      <c r="F57" s="89">
        <v>0.6</v>
      </c>
      <c r="G57" s="12"/>
      <c r="H57" s="13"/>
      <c r="I57" s="13"/>
      <c r="J57" s="13"/>
      <c r="K57" s="122"/>
      <c r="L57" s="4"/>
      <c r="M57" s="5"/>
    </row>
    <row r="58" spans="1:13" ht="12.75">
      <c r="A58" s="146" t="s">
        <v>23</v>
      </c>
      <c r="B58" s="90" t="s">
        <v>95</v>
      </c>
      <c r="C58" s="21"/>
      <c r="D58" s="21"/>
      <c r="E58" s="66"/>
      <c r="F58" s="87">
        <v>1.6</v>
      </c>
      <c r="G58" s="20"/>
      <c r="H58" s="21"/>
      <c r="I58" s="21"/>
      <c r="J58" s="21"/>
      <c r="K58" s="123"/>
      <c r="L58" s="4"/>
      <c r="M58" s="5"/>
    </row>
    <row r="59" spans="1:13" ht="12.75">
      <c r="A59" s="104"/>
      <c r="B59" s="90" t="s">
        <v>96</v>
      </c>
      <c r="C59" s="61"/>
      <c r="D59" s="61"/>
      <c r="E59" s="66"/>
      <c r="F59" s="87">
        <v>2</v>
      </c>
      <c r="G59" s="20"/>
      <c r="H59" s="21"/>
      <c r="I59" s="21"/>
      <c r="J59" s="21"/>
      <c r="K59" s="123"/>
      <c r="L59" s="4"/>
      <c r="M59" s="5"/>
    </row>
    <row r="60" spans="1:13" ht="12.75">
      <c r="A60" s="104"/>
      <c r="B60" s="90" t="s">
        <v>97</v>
      </c>
      <c r="C60" s="21"/>
      <c r="D60" s="21"/>
      <c r="E60" s="66"/>
      <c r="F60" s="87"/>
      <c r="G60" s="20"/>
      <c r="H60" s="21"/>
      <c r="I60" s="21"/>
      <c r="J60" s="21"/>
      <c r="K60" s="123"/>
      <c r="L60" s="4"/>
      <c r="M60" s="5"/>
    </row>
    <row r="61" spans="1:13" ht="12.75">
      <c r="A61" s="104"/>
      <c r="B61" s="90" t="s">
        <v>98</v>
      </c>
      <c r="C61" s="21"/>
      <c r="D61" s="21"/>
      <c r="E61" s="66"/>
      <c r="F61" s="87">
        <v>0.8</v>
      </c>
      <c r="G61" s="20"/>
      <c r="H61" s="21"/>
      <c r="I61" s="21"/>
      <c r="J61" s="21"/>
      <c r="K61" s="123"/>
      <c r="L61" s="4"/>
      <c r="M61" s="5"/>
    </row>
    <row r="62" spans="1:14" ht="12.75">
      <c r="A62" s="104"/>
      <c r="B62" s="90" t="s">
        <v>62</v>
      </c>
      <c r="C62" s="21"/>
      <c r="D62" s="21"/>
      <c r="E62" s="66"/>
      <c r="F62" s="87">
        <v>0.2</v>
      </c>
      <c r="G62" s="20"/>
      <c r="H62" s="21"/>
      <c r="I62" s="21"/>
      <c r="J62" s="21"/>
      <c r="K62" s="123"/>
      <c r="L62" s="4"/>
      <c r="M62" s="5"/>
      <c r="N62" s="72"/>
    </row>
    <row r="63" spans="1:13" ht="12.75">
      <c r="A63" s="104"/>
      <c r="B63" s="90"/>
      <c r="C63" s="21"/>
      <c r="D63" s="21"/>
      <c r="E63" s="66"/>
      <c r="F63" s="87"/>
      <c r="G63" s="20"/>
      <c r="H63" s="21"/>
      <c r="I63" s="21"/>
      <c r="J63" s="21"/>
      <c r="K63" s="123"/>
      <c r="L63" s="4"/>
      <c r="M63" s="5"/>
    </row>
    <row r="64" spans="1:13" ht="13.5" thickBot="1">
      <c r="A64" s="104"/>
      <c r="B64" s="20"/>
      <c r="C64" s="62"/>
      <c r="D64" s="21"/>
      <c r="E64" s="66"/>
      <c r="F64" s="88"/>
      <c r="G64" s="20"/>
      <c r="H64" s="21"/>
      <c r="I64" s="21"/>
      <c r="J64" s="21"/>
      <c r="K64" s="124"/>
      <c r="L64" s="4"/>
      <c r="M64" s="5"/>
    </row>
    <row r="65" spans="1:13" ht="13.5" thickBot="1">
      <c r="A65" s="105">
        <f>F65+K65</f>
        <v>5.2</v>
      </c>
      <c r="B65" s="154"/>
      <c r="C65" s="110"/>
      <c r="D65" s="44"/>
      <c r="E65" s="45"/>
      <c r="F65" s="142">
        <f>SUM(F57:F64)</f>
        <v>5.2</v>
      </c>
      <c r="G65" s="71"/>
      <c r="H65" s="41"/>
      <c r="I65" s="41"/>
      <c r="J65" s="41"/>
      <c r="K65" s="125">
        <f>SUM(K57:K64)</f>
        <v>0</v>
      </c>
      <c r="L65" s="143">
        <v>120</v>
      </c>
      <c r="M65" s="79" t="s">
        <v>2</v>
      </c>
    </row>
    <row r="66" spans="1:13" ht="13.5" thickBot="1">
      <c r="A66" s="21"/>
      <c r="B66" s="129"/>
      <c r="C66" s="130"/>
      <c r="D66" s="37"/>
      <c r="E66" s="37"/>
      <c r="F66" s="149">
        <f>SUM(F20+F29+F38+F47+F56+F65)</f>
        <v>36.6</v>
      </c>
      <c r="G66" s="21"/>
      <c r="H66" s="21"/>
      <c r="I66" s="21"/>
      <c r="J66" s="21"/>
      <c r="K66" s="149">
        <f>SUM(K11+K20+K29+K38+K47+K56+K65)</f>
        <v>33.1</v>
      </c>
      <c r="L66" s="147"/>
      <c r="M66" s="148"/>
    </row>
    <row r="67" spans="1:13" ht="13.5" thickBot="1">
      <c r="A67" s="50" t="s">
        <v>2</v>
      </c>
      <c r="B67" s="21"/>
      <c r="C67" s="21"/>
      <c r="D67" s="21"/>
      <c r="E67" s="21"/>
      <c r="F67" s="112"/>
      <c r="G67" s="61"/>
      <c r="H67" s="61"/>
      <c r="I67" s="61"/>
      <c r="J67" s="74" t="s">
        <v>8</v>
      </c>
      <c r="K67" s="169">
        <f>F66+K66</f>
        <v>69.7</v>
      </c>
      <c r="L67" s="81">
        <f>SUM(L11,L20,L29,L38,L47,L56,L65)</f>
        <v>1440</v>
      </c>
      <c r="M67" s="170">
        <f>SUM(M11,M20,M29,M38,M47,M56,M65,M75)</f>
        <v>300</v>
      </c>
    </row>
    <row r="68" spans="1:11" ht="12.75" thickBot="1">
      <c r="A68" s="21"/>
      <c r="B68" s="171"/>
      <c r="C68" s="172"/>
      <c r="D68" s="172"/>
      <c r="E68" s="172"/>
      <c r="F68" s="172"/>
      <c r="G68" s="172"/>
      <c r="H68" s="172"/>
      <c r="I68" s="172"/>
      <c r="J68" s="172"/>
      <c r="K68" s="172"/>
    </row>
    <row r="69" spans="2:11" ht="13.5" thickBot="1">
      <c r="B69" s="207" t="s">
        <v>99</v>
      </c>
      <c r="C69" s="208"/>
      <c r="D69" s="209" t="s">
        <v>100</v>
      </c>
      <c r="E69" s="210"/>
      <c r="F69" s="211"/>
      <c r="G69" s="204" t="s">
        <v>101</v>
      </c>
      <c r="H69" s="205"/>
      <c r="I69" s="206"/>
      <c r="J69" s="172"/>
      <c r="K69" s="172"/>
    </row>
    <row r="70" spans="2:11" s="223" customFormat="1" ht="13.5" thickBot="1">
      <c r="B70" s="224" t="s">
        <v>102</v>
      </c>
      <c r="C70" s="225" t="s">
        <v>103</v>
      </c>
      <c r="D70" s="226" t="s">
        <v>104</v>
      </c>
      <c r="E70" s="227" t="s">
        <v>105</v>
      </c>
      <c r="F70" s="228"/>
      <c r="G70" s="229" t="s">
        <v>104</v>
      </c>
      <c r="H70" s="230" t="s">
        <v>105</v>
      </c>
      <c r="I70" s="231" t="s">
        <v>106</v>
      </c>
      <c r="J70" s="232"/>
      <c r="K70" s="232"/>
    </row>
    <row r="71" spans="2:16" s="212" customFormat="1" ht="13.5" thickBot="1">
      <c r="B71" s="214">
        <v>7</v>
      </c>
      <c r="C71" s="215">
        <v>0</v>
      </c>
      <c r="D71" s="216">
        <v>12</v>
      </c>
      <c r="E71" s="217" t="s">
        <v>107</v>
      </c>
      <c r="F71" s="218"/>
      <c r="G71" s="219">
        <v>24</v>
      </c>
      <c r="H71" s="220" t="s">
        <v>107</v>
      </c>
      <c r="I71" s="221">
        <v>1</v>
      </c>
      <c r="J71" s="213"/>
      <c r="K71" s="213"/>
      <c r="P71" s="222"/>
    </row>
    <row r="72" spans="1:13" ht="12.75">
      <c r="A72" s="111"/>
      <c r="B72" s="84"/>
      <c r="C72" s="67"/>
      <c r="D72" s="67"/>
      <c r="E72" s="67"/>
      <c r="F72" s="134"/>
      <c r="G72" s="131"/>
      <c r="H72" s="132"/>
      <c r="I72" s="132"/>
      <c r="J72" s="132"/>
      <c r="K72" s="134"/>
      <c r="L72" s="133"/>
      <c r="M72" s="133"/>
    </row>
    <row r="73" spans="1:13" ht="12.75">
      <c r="A73" s="111"/>
      <c r="B73" s="84"/>
      <c r="C73" s="67"/>
      <c r="D73" s="67"/>
      <c r="E73" s="67"/>
      <c r="F73" s="135"/>
      <c r="G73" s="131"/>
      <c r="H73" s="132"/>
      <c r="I73" s="132"/>
      <c r="J73" s="132"/>
      <c r="K73" s="135"/>
      <c r="L73" s="133"/>
      <c r="M73" s="133"/>
    </row>
    <row r="74" spans="1:13" ht="12.75">
      <c r="A74" s="111"/>
      <c r="B74" s="84"/>
      <c r="C74" s="67"/>
      <c r="D74" s="67"/>
      <c r="E74" s="67"/>
      <c r="F74" s="134"/>
      <c r="G74" s="67"/>
      <c r="H74" s="67"/>
      <c r="I74" s="67"/>
      <c r="J74" s="67"/>
      <c r="K74" s="134"/>
      <c r="L74" s="133"/>
      <c r="M74" s="133"/>
    </row>
    <row r="75" spans="1:13" ht="12.75">
      <c r="A75" s="67"/>
      <c r="B75" s="84"/>
      <c r="C75" s="67"/>
      <c r="D75" s="67"/>
      <c r="E75" s="67"/>
      <c r="F75" s="136"/>
      <c r="G75" s="132"/>
      <c r="H75" s="132"/>
      <c r="I75" s="132"/>
      <c r="J75" s="132"/>
      <c r="K75" s="136"/>
      <c r="L75" s="133"/>
      <c r="M75" s="133"/>
    </row>
    <row r="76" spans="1:13" ht="12.75">
      <c r="A76" s="50"/>
      <c r="B76" s="21"/>
      <c r="C76" s="21"/>
      <c r="D76" s="21"/>
      <c r="E76" s="74"/>
      <c r="F76" s="151"/>
      <c r="G76" s="61"/>
      <c r="H76" s="61"/>
      <c r="I76" s="61"/>
      <c r="J76" s="74"/>
      <c r="K76" s="151"/>
      <c r="L76" s="80"/>
      <c r="M76" s="80"/>
    </row>
    <row r="77" spans="4:13" ht="12">
      <c r="D77" s="21"/>
      <c r="E77" s="21"/>
      <c r="F77" s="21"/>
      <c r="G77" s="21"/>
      <c r="H77" s="21"/>
      <c r="I77" s="21"/>
      <c r="J77" s="21"/>
      <c r="K77" s="21"/>
      <c r="L77" s="21"/>
      <c r="M77" s="21"/>
    </row>
  </sheetData>
  <sheetProtection/>
  <mergeCells count="8">
    <mergeCell ref="B18:E18"/>
    <mergeCell ref="G38:J38"/>
    <mergeCell ref="F52:F53"/>
    <mergeCell ref="B69:C69"/>
    <mergeCell ref="D69:F69"/>
    <mergeCell ref="G69:I69"/>
    <mergeCell ref="E70:F70"/>
    <mergeCell ref="E71:F7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2</dc:creator>
  <cp:keywords/>
  <dc:description/>
  <cp:lastModifiedBy>tomas</cp:lastModifiedBy>
  <cp:lastPrinted>2018-02-08T12:02:37Z</cp:lastPrinted>
  <dcterms:created xsi:type="dcterms:W3CDTF">2014-03-15T20:31:41Z</dcterms:created>
  <dcterms:modified xsi:type="dcterms:W3CDTF">2018-05-14T20:13:26Z</dcterms:modified>
  <cp:category/>
  <cp:version/>
  <cp:contentType/>
  <cp:contentStatus/>
</cp:coreProperties>
</file>