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115" windowHeight="8205" activeTab="0"/>
  </bookViews>
  <sheets>
    <sheet name="6.-10." sheetId="1" r:id="rId1"/>
    <sheet name="11.-15." sheetId="2" r:id="rId2"/>
  </sheets>
  <definedNames/>
  <calcPr fullCalcOnLoad="1"/>
</workbook>
</file>

<file path=xl/sharedStrings.xml><?xml version="1.0" encoding="utf-8"?>
<sst xmlns="http://schemas.openxmlformats.org/spreadsheetml/2006/main" count="174" uniqueCount="140">
  <si>
    <t>Po</t>
  </si>
  <si>
    <t>600 rozplavat</t>
  </si>
  <si>
    <t>10.</t>
  </si>
  <si>
    <t xml:space="preserve"> </t>
  </si>
  <si>
    <t>Út</t>
  </si>
  <si>
    <t>11.</t>
  </si>
  <si>
    <t>1000 rozplavat</t>
  </si>
  <si>
    <t>2x500R(pac)-N(plout)</t>
  </si>
  <si>
    <t>int 10´´</t>
  </si>
  <si>
    <t xml:space="preserve">10x100 K-Z-K-P-K-PZ-Z-PZ-P-PZ </t>
  </si>
  <si>
    <t>300R-300N-300</t>
  </si>
  <si>
    <t>St</t>
  </si>
  <si>
    <t>12.</t>
  </si>
  <si>
    <t>600 (200R - 100 N)</t>
  </si>
  <si>
    <t xml:space="preserve">16x50 (1-4 sest) HZ / II.zp. 1´ </t>
  </si>
  <si>
    <t>800 (200KR-200Z)</t>
  </si>
  <si>
    <r>
      <t xml:space="preserve">2x(3x100 HZ max á 3´+ </t>
    </r>
    <r>
      <rPr>
        <sz val="10"/>
        <rFont val="Arial"/>
        <family val="0"/>
      </rPr>
      <t>400 N)</t>
    </r>
  </si>
  <si>
    <t xml:space="preserve">20x50 II.zp. Int 15´´ </t>
  </si>
  <si>
    <t>300 vyplavat</t>
  </si>
  <si>
    <t>100R-200N-100R</t>
  </si>
  <si>
    <t>Čt</t>
  </si>
  <si>
    <t>200K-100Z-200K-100P-200K-100PZ</t>
  </si>
  <si>
    <t>3x(200s - 4x50N int 15´´) K, Z, P/M</t>
  </si>
  <si>
    <t>13.</t>
  </si>
  <si>
    <t>10x100 HZ á 1:40 80% max TF</t>
  </si>
  <si>
    <t>8x(50vlnění ! + 50 vylnění na hlad)</t>
  </si>
  <si>
    <t>16x50 ploutve N á 55´´  100 vypl</t>
  </si>
  <si>
    <t>3x300 int 30´´ (100K-100Z-100K)</t>
  </si>
  <si>
    <r>
      <t>10x(75 HZ 90% maxTF+</t>
    </r>
    <r>
      <rPr>
        <sz val="10"/>
        <rFont val="Arial"/>
        <family val="0"/>
      </rPr>
      <t>25 vypl)</t>
    </r>
    <r>
      <rPr>
        <b/>
        <sz val="10"/>
        <rFont val="Arial"/>
        <family val="2"/>
      </rPr>
      <t>1:50</t>
    </r>
  </si>
  <si>
    <t>4x200 PZ int 20´´ TC PZ</t>
  </si>
  <si>
    <t>8x100 KR int 10´´</t>
  </si>
  <si>
    <t>10x50 HZ 100% maxTF á 2´</t>
  </si>
  <si>
    <t>800 N ploutve</t>
  </si>
  <si>
    <t>800 vyplavat</t>
  </si>
  <si>
    <t>Pá</t>
  </si>
  <si>
    <t>14.</t>
  </si>
  <si>
    <t>So</t>
  </si>
  <si>
    <t>15.</t>
  </si>
  <si>
    <t>Celkem kilometry</t>
  </si>
  <si>
    <t>dopoledne</t>
  </si>
  <si>
    <t>odpoledne</t>
  </si>
  <si>
    <t>Celkem kilometry za týden</t>
  </si>
  <si>
    <t>Tréninkový  program VT SCM IB</t>
  </si>
  <si>
    <t>Ne</t>
  </si>
  <si>
    <t>9.</t>
  </si>
  <si>
    <t>800 rozplavat</t>
  </si>
  <si>
    <t>6.</t>
  </si>
  <si>
    <t>7.</t>
  </si>
  <si>
    <t>8.</t>
  </si>
  <si>
    <t>VOLNO</t>
  </si>
  <si>
    <r>
      <t>400 rozpl 200 N</t>
    </r>
    <r>
      <rPr>
        <b/>
        <sz val="10"/>
        <rFont val="Arial"/>
        <family val="2"/>
      </rPr>
      <t xml:space="preserve"> 8x50 HZN 1´</t>
    </r>
  </si>
  <si>
    <r>
      <t xml:space="preserve">200 TC </t>
    </r>
    <r>
      <rPr>
        <b/>
        <sz val="10"/>
        <rFont val="Arial"/>
        <family val="2"/>
      </rPr>
      <t>8x50 zrychl HZ 1</t>
    </r>
    <r>
      <rPr>
        <sz val="10"/>
        <rFont val="Arial"/>
        <family val="2"/>
      </rPr>
      <t>´100 vypl</t>
    </r>
  </si>
  <si>
    <r>
      <rPr>
        <b/>
        <sz val="10"/>
        <rFont val="Arial"/>
        <family val="2"/>
      </rPr>
      <t>50HZ</t>
    </r>
    <r>
      <rPr>
        <sz val="10"/>
        <rFont val="Arial"/>
        <family val="2"/>
      </rPr>
      <t>-50vypl-</t>
    </r>
    <r>
      <rPr>
        <b/>
        <sz val="10"/>
        <rFont val="Arial"/>
        <family val="2"/>
      </rPr>
      <t>2x50HZ</t>
    </r>
    <r>
      <rPr>
        <sz val="10"/>
        <rFont val="Arial"/>
        <family val="2"/>
      </rPr>
      <t>-50vypl</t>
    </r>
    <r>
      <rPr>
        <b/>
        <sz val="10"/>
        <rFont val="Arial"/>
        <family val="2"/>
      </rPr>
      <t>-3x50HZ</t>
    </r>
  </si>
  <si>
    <r>
      <t xml:space="preserve"> -50 vypl-</t>
    </r>
    <r>
      <rPr>
        <b/>
        <sz val="10"/>
        <rFont val="Arial"/>
        <family val="2"/>
      </rPr>
      <t>2x50HZ</t>
    </r>
    <r>
      <rPr>
        <sz val="10"/>
        <rFont val="Arial"/>
        <family val="2"/>
      </rPr>
      <t>-50vypl-</t>
    </r>
    <r>
      <rPr>
        <b/>
        <sz val="10"/>
        <rFont val="Arial"/>
        <family val="2"/>
      </rPr>
      <t>50HZ</t>
    </r>
    <r>
      <rPr>
        <sz val="10"/>
        <rFont val="Arial"/>
        <family val="2"/>
      </rPr>
      <t>-50vypl</t>
    </r>
  </si>
  <si>
    <t>400N-300TC-200N-100TC plout II.zp</t>
  </si>
  <si>
    <t>400KR-300Z-200P packy</t>
  </si>
  <si>
    <t>100 vypl</t>
  </si>
  <si>
    <t>200R 8x50 HZR 1´</t>
  </si>
  <si>
    <t>12x50 PZ á 55´´</t>
  </si>
  <si>
    <t>8x(25!+25M+50hypox) á 2´</t>
  </si>
  <si>
    <t>5x200 NE K int 20´´</t>
  </si>
  <si>
    <t>4x400 TCK-N ploutve-TCPZ-N</t>
  </si>
  <si>
    <t>100 vyplavat</t>
  </si>
  <si>
    <t>3x600 int 20´´ Krpacky-Zplou-Kpac</t>
  </si>
  <si>
    <t>400 rozplavat 200 obr. PZ</t>
  </si>
  <si>
    <t>30´KR packy  100 vyplavat</t>
  </si>
  <si>
    <t>30´ K ploutve 100 vypl</t>
  </si>
  <si>
    <t xml:space="preserve">30´K ploutve a packy </t>
  </si>
  <si>
    <t>600 rozplavat 12x(25MZP+25K) 50´´</t>
  </si>
  <si>
    <t>400TC PZ 2x600 KR packy á 8´</t>
  </si>
  <si>
    <t xml:space="preserve">600 rozplavat </t>
  </si>
  <si>
    <t>16x50 liché M pac+plout+šnor+8</t>
  </si>
  <si>
    <t xml:space="preserve">           sudé K lehce á 55´´  </t>
  </si>
  <si>
    <r>
      <rPr>
        <b/>
        <sz val="10"/>
        <rFont val="Arial"/>
        <family val="2"/>
      </rPr>
      <t xml:space="preserve">6x100 K ploutve á 1:30 </t>
    </r>
    <r>
      <rPr>
        <sz val="10"/>
        <rFont val="Arial"/>
        <family val="0"/>
      </rPr>
      <t>2x500 KR</t>
    </r>
  </si>
  <si>
    <r>
      <t xml:space="preserve">packy á 7´ </t>
    </r>
    <r>
      <rPr>
        <b/>
        <sz val="10"/>
        <rFont val="Arial"/>
        <family val="2"/>
      </rPr>
      <t>5x100 K plout 1:25</t>
    </r>
  </si>
  <si>
    <r>
      <t xml:space="preserve">2x400KR packy á 5:30 </t>
    </r>
    <r>
      <rPr>
        <b/>
        <sz val="10"/>
        <rFont val="Arial"/>
        <family val="2"/>
      </rPr>
      <t>4x100 á 1:20</t>
    </r>
  </si>
  <si>
    <r>
      <t xml:space="preserve">2x300 Krpacky á 4:20 </t>
    </r>
    <r>
      <rPr>
        <b/>
        <sz val="10"/>
        <rFont val="Arial"/>
        <family val="2"/>
      </rPr>
      <t>3x100 K plou</t>
    </r>
  </si>
  <si>
    <r>
      <rPr>
        <b/>
        <sz val="10"/>
        <rFont val="Arial"/>
        <family val="2"/>
      </rPr>
      <t>á 1:15</t>
    </r>
    <r>
      <rPr>
        <sz val="10"/>
        <rFont val="Arial"/>
        <family val="2"/>
      </rPr>
      <t xml:space="preserve"> 300 vyplavat</t>
    </r>
  </si>
  <si>
    <t>40x50 á 55´´</t>
  </si>
  <si>
    <t xml:space="preserve">   1-10  M (ploutve) 11-20 Z</t>
  </si>
  <si>
    <t xml:space="preserve">   21-30 P  31-40 K)</t>
  </si>
  <si>
    <t>600 TCPZ</t>
  </si>
  <si>
    <r>
      <rPr>
        <b/>
        <sz val="10"/>
        <rFont val="Arial"/>
        <family val="2"/>
      </rPr>
      <t>6x50M 1´</t>
    </r>
    <r>
      <rPr>
        <sz val="10"/>
        <rFont val="Arial"/>
        <family val="0"/>
      </rPr>
      <t>-100Z-</t>
    </r>
    <r>
      <rPr>
        <b/>
        <sz val="10"/>
        <rFont val="Arial"/>
        <family val="2"/>
      </rPr>
      <t>4x50M 1´</t>
    </r>
    <r>
      <rPr>
        <sz val="10"/>
        <rFont val="Arial"/>
        <family val="0"/>
      </rPr>
      <t>-200Z-</t>
    </r>
    <r>
      <rPr>
        <b/>
        <sz val="10"/>
        <rFont val="Arial"/>
        <family val="2"/>
      </rPr>
      <t>2x50</t>
    </r>
  </si>
  <si>
    <r>
      <rPr>
        <b/>
        <sz val="10"/>
        <rFont val="Arial"/>
        <family val="2"/>
      </rPr>
      <t>M 1´</t>
    </r>
    <r>
      <rPr>
        <sz val="10"/>
        <rFont val="Arial"/>
        <family val="0"/>
      </rPr>
      <t>-300Z-</t>
    </r>
    <r>
      <rPr>
        <b/>
        <sz val="10"/>
        <rFont val="Arial"/>
        <family val="2"/>
      </rPr>
      <t>6x50P</t>
    </r>
    <r>
      <rPr>
        <sz val="10"/>
        <rFont val="Arial"/>
        <family val="0"/>
      </rPr>
      <t>-100K-</t>
    </r>
    <r>
      <rPr>
        <b/>
        <sz val="10"/>
        <rFont val="Arial"/>
        <family val="2"/>
      </rPr>
      <t>4x50P</t>
    </r>
    <r>
      <rPr>
        <sz val="10"/>
        <rFont val="Arial"/>
        <family val="0"/>
      </rPr>
      <t>-200K</t>
    </r>
  </si>
  <si>
    <r>
      <rPr>
        <b/>
        <sz val="10"/>
        <rFont val="Arial"/>
        <family val="2"/>
      </rPr>
      <t>2x50P</t>
    </r>
    <r>
      <rPr>
        <sz val="10"/>
        <rFont val="Arial"/>
        <family val="0"/>
      </rPr>
      <t>-100K</t>
    </r>
  </si>
  <si>
    <r>
      <t>16x(</t>
    </r>
    <r>
      <rPr>
        <b/>
        <sz val="10"/>
        <rFont val="Arial"/>
        <family val="2"/>
      </rPr>
      <t>15N max vyvlnění</t>
    </r>
    <r>
      <rPr>
        <sz val="10"/>
        <rFont val="Arial"/>
        <family val="2"/>
      </rPr>
      <t xml:space="preserve">+35) </t>
    </r>
  </si>
  <si>
    <r>
      <t>16x100 (50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+50Z, </t>
    </r>
    <r>
      <rPr>
        <b/>
        <sz val="10"/>
        <rFont val="Arial"/>
        <family val="2"/>
      </rPr>
      <t>50Z</t>
    </r>
    <r>
      <rPr>
        <sz val="10"/>
        <rFont val="Arial"/>
        <family val="2"/>
      </rPr>
      <t>+50P) 1:50</t>
    </r>
  </si>
  <si>
    <t>VC Pardubic</t>
  </si>
  <si>
    <t>Český pohár</t>
  </si>
  <si>
    <t xml:space="preserve">600 rozpl </t>
  </si>
  <si>
    <r>
      <t>16x(</t>
    </r>
    <r>
      <rPr>
        <b/>
        <sz val="10"/>
        <rFont val="Arial"/>
        <family val="2"/>
      </rPr>
      <t xml:space="preserve">25R max </t>
    </r>
    <r>
      <rPr>
        <sz val="10"/>
        <rFont val="Arial"/>
        <family val="0"/>
      </rPr>
      <t>+ 25R) á 55´´</t>
    </r>
  </si>
  <si>
    <r>
      <t>12x(</t>
    </r>
    <r>
      <rPr>
        <b/>
        <sz val="10"/>
        <rFont val="Arial"/>
        <family val="2"/>
      </rPr>
      <t>15HZN max</t>
    </r>
    <r>
      <rPr>
        <sz val="10"/>
        <rFont val="Arial"/>
        <family val="0"/>
      </rPr>
      <t>+25N) á 1:05 100v.</t>
    </r>
  </si>
  <si>
    <t xml:space="preserve">    125 vypl)</t>
  </si>
  <si>
    <r>
      <t xml:space="preserve">    50 vypl</t>
    </r>
    <r>
      <rPr>
        <b/>
        <sz val="10"/>
        <rFont val="Arial"/>
        <family val="2"/>
      </rPr>
      <t xml:space="preserve"> 50MAX</t>
    </r>
    <r>
      <rPr>
        <sz val="10"/>
        <rFont val="Arial"/>
        <family val="2"/>
      </rPr>
      <t xml:space="preserve"> 50 vypl </t>
    </r>
    <r>
      <rPr>
        <b/>
        <sz val="10"/>
        <rFont val="Arial"/>
        <family val="2"/>
      </rPr>
      <t>25MAX</t>
    </r>
  </si>
  <si>
    <t>20x50 lib ploutve á 50´´ každá 5. max</t>
  </si>
  <si>
    <t>3x(5x100 HZ / II. zp. / HZ 1:50 (La3)</t>
  </si>
  <si>
    <t xml:space="preserve">    volna do 50) 400 TC ploutve</t>
  </si>
  <si>
    <r>
      <t>8x</t>
    </r>
    <r>
      <rPr>
        <b/>
        <sz val="10"/>
        <rFont val="Arial"/>
        <family val="2"/>
      </rPr>
      <t>(5 SUPERMAX</t>
    </r>
    <r>
      <rPr>
        <sz val="10"/>
        <rFont val="Arial"/>
        <family val="2"/>
      </rPr>
      <t xml:space="preserve"> postupně až do</t>
    </r>
  </si>
  <si>
    <t>600 rozplavat 400 PZN</t>
  </si>
  <si>
    <t>8x50PZ á 1´</t>
  </si>
  <si>
    <r>
      <t>10x(</t>
    </r>
    <r>
      <rPr>
        <b/>
        <sz val="10"/>
        <rFont val="Arial"/>
        <family val="2"/>
      </rPr>
      <t xml:space="preserve">25/50 HZ max skok </t>
    </r>
    <r>
      <rPr>
        <sz val="10"/>
        <rFont val="Arial"/>
        <family val="2"/>
      </rPr>
      <t>do 200 vypl)</t>
    </r>
  </si>
  <si>
    <t>200 rozplavat</t>
  </si>
  <si>
    <t>5x(100PZ + 50MN na Z + 50K)</t>
  </si>
  <si>
    <r>
      <t>8x(25, 35, 50 max !</t>
    </r>
    <r>
      <rPr>
        <sz val="10"/>
        <rFont val="Arial"/>
        <family val="2"/>
      </rPr>
      <t xml:space="preserve"> do 100 vypl)</t>
    </r>
  </si>
  <si>
    <t>20´závodní rozplavání</t>
  </si>
  <si>
    <t>2x50 HZ á 50´´ skok</t>
  </si>
  <si>
    <t>200 vyplavat</t>
  </si>
  <si>
    <t>20x50 á 55´´ vyplavat</t>
  </si>
  <si>
    <t>6x100 N lichá lehce sudá 15 max</t>
  </si>
  <si>
    <t>8x100 PZ á 1:50</t>
  </si>
  <si>
    <t>6x50 á 55´´ 4x50 á 50´´ 2x50 á 45´´</t>
  </si>
  <si>
    <t>400K-300Z-200P-100M</t>
  </si>
  <si>
    <t>10x100KR packy 1:30</t>
  </si>
  <si>
    <t>200N+200TCM+200R+200TCZ+</t>
  </si>
  <si>
    <t xml:space="preserve"> +400PZ+200TCP+200R+200TCK+</t>
  </si>
  <si>
    <t xml:space="preserve"> +200N</t>
  </si>
  <si>
    <t>25max+25vypl+50max… lokomotiva</t>
  </si>
  <si>
    <t xml:space="preserve"> do 200 a dolů</t>
  </si>
  <si>
    <t>6.-10.3.</t>
  </si>
  <si>
    <t>Příjezd a ubytování v penzionu</t>
  </si>
  <si>
    <t>Café City</t>
  </si>
  <si>
    <t>11.-15.3.</t>
  </si>
  <si>
    <t>wellnes (120´)</t>
  </si>
  <si>
    <t>spirální stabilizace páteře 60´</t>
  </si>
  <si>
    <t>přednáška Infinity systém</t>
  </si>
  <si>
    <t>200K-200PZ-200K-200N-200K</t>
  </si>
  <si>
    <t>14x50 K (okolo bloku)</t>
  </si>
  <si>
    <t>400 HZ (15max+25, 50max+50)</t>
  </si>
  <si>
    <t>300 technika-počet záběrů</t>
  </si>
  <si>
    <r>
      <t>4x50 (25max+</t>
    </r>
    <r>
      <rPr>
        <sz val="10"/>
        <rFont val="Arial"/>
        <family val="2"/>
      </rPr>
      <t>25vypl)</t>
    </r>
    <r>
      <rPr>
        <b/>
        <sz val="10"/>
        <rFont val="Arial"/>
        <family val="2"/>
      </rPr>
      <t xml:space="preserve"> ploutve</t>
    </r>
  </si>
  <si>
    <t>16x50 K (různé motivy)</t>
  </si>
  <si>
    <t>STARTY</t>
  </si>
  <si>
    <t>300 rozplavat 200 N (25max+25vol)</t>
  </si>
  <si>
    <t>100 vypl 200R (25max+25vol)</t>
  </si>
  <si>
    <t>4x100 PZ (25p.v.)</t>
  </si>
  <si>
    <t>10x50 tempo</t>
  </si>
  <si>
    <t>12x(15max + 35 vol) HZ</t>
  </si>
  <si>
    <t>8x START s výjezdem</t>
  </si>
  <si>
    <t>600 libovolně</t>
  </si>
  <si>
    <t>2000 obložená mísa volně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</si>
</sst>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</numFmts>
  <fonts count="43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2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21" xfId="0" applyFont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6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0" fillId="0" borderId="19" xfId="0" applyFill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0" fillId="0" borderId="40" xfId="0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4" fillId="0" borderId="42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20" xfId="0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35" borderId="45" xfId="0" applyFont="1" applyFill="1" applyBorder="1" applyAlignment="1">
      <alignment horizontal="left"/>
    </xf>
    <xf numFmtId="0" fontId="0" fillId="35" borderId="46" xfId="0" applyFont="1" applyFill="1" applyBorder="1" applyAlignment="1">
      <alignment horizontal="left"/>
    </xf>
    <xf numFmtId="0" fontId="0" fillId="35" borderId="47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1" fillId="0" borderId="5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31" xfId="0" applyBorder="1" applyAlignment="1">
      <alignment/>
    </xf>
    <xf numFmtId="0" fontId="4" fillId="0" borderId="4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 horizontal="right"/>
    </xf>
    <xf numFmtId="165" fontId="4" fillId="0" borderId="5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52" xfId="0" applyFont="1" applyBorder="1" applyAlignment="1">
      <alignment/>
    </xf>
    <xf numFmtId="0" fontId="3" fillId="0" borderId="45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46" xfId="0" applyBorder="1" applyAlignment="1">
      <alignment/>
    </xf>
    <xf numFmtId="0" fontId="6" fillId="0" borderId="46" xfId="0" applyFont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5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56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57" xfId="0" applyBorder="1" applyAlignment="1">
      <alignment/>
    </xf>
    <xf numFmtId="0" fontId="0" fillId="0" borderId="15" xfId="0" applyBorder="1" applyAlignment="1">
      <alignment/>
    </xf>
    <xf numFmtId="0" fontId="1" fillId="0" borderId="58" xfId="0" applyFont="1" applyBorder="1" applyAlignment="1">
      <alignment/>
    </xf>
    <xf numFmtId="164" fontId="0" fillId="0" borderId="20" xfId="0" applyNumberFormat="1" applyBorder="1" applyAlignment="1">
      <alignment/>
    </xf>
    <xf numFmtId="0" fontId="1" fillId="0" borderId="5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60" xfId="0" applyFont="1" applyBorder="1" applyAlignment="1">
      <alignment horizontal="right"/>
    </xf>
    <xf numFmtId="0" fontId="1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63" xfId="0" applyFont="1" applyBorder="1" applyAlignment="1">
      <alignment/>
    </xf>
    <xf numFmtId="0" fontId="2" fillId="33" borderId="64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1" fillId="0" borderId="66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65" fontId="4" fillId="0" borderId="40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5" fontId="4" fillId="37" borderId="67" xfId="0" applyNumberFormat="1" applyFont="1" applyFill="1" applyBorder="1" applyAlignment="1">
      <alignment/>
    </xf>
    <xf numFmtId="1" fontId="5" fillId="34" borderId="68" xfId="0" applyNumberFormat="1" applyFont="1" applyFill="1" applyBorder="1" applyAlignment="1">
      <alignment horizontal="center"/>
    </xf>
    <xf numFmtId="1" fontId="5" fillId="34" borderId="54" xfId="0" applyNumberFormat="1" applyFont="1" applyFill="1" applyBorder="1" applyAlignment="1">
      <alignment horizontal="center"/>
    </xf>
    <xf numFmtId="165" fontId="4" fillId="0" borderId="42" xfId="0" applyNumberFormat="1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4" fillId="0" borderId="7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8" borderId="0" xfId="0" applyFont="1" applyFill="1" applyBorder="1" applyAlignment="1">
      <alignment horizontal="left"/>
    </xf>
    <xf numFmtId="0" fontId="0" fillId="38" borderId="23" xfId="0" applyFont="1" applyFill="1" applyBorder="1" applyAlignment="1">
      <alignment horizontal="left"/>
    </xf>
    <xf numFmtId="0" fontId="0" fillId="39" borderId="0" xfId="0" applyFill="1" applyBorder="1" applyAlignment="1">
      <alignment/>
    </xf>
    <xf numFmtId="0" fontId="7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 horizontal="right"/>
    </xf>
    <xf numFmtId="0" fontId="0" fillId="0" borderId="17" xfId="0" applyBorder="1" applyAlignment="1">
      <alignment/>
    </xf>
    <xf numFmtId="0" fontId="1" fillId="0" borderId="75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76" xfId="0" applyFont="1" applyBorder="1" applyAlignment="1">
      <alignment/>
    </xf>
    <xf numFmtId="0" fontId="0" fillId="0" borderId="20" xfId="0" applyFont="1" applyBorder="1" applyAlignment="1">
      <alignment/>
    </xf>
    <xf numFmtId="0" fontId="0" fillId="36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41" borderId="19" xfId="0" applyFont="1" applyFill="1" applyBorder="1" applyAlignment="1">
      <alignment horizontal="left"/>
    </xf>
    <xf numFmtId="0" fontId="0" fillId="41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5" max="5" width="3.140625" style="0" customWidth="1"/>
    <col min="6" max="6" width="4.7109375" style="0" customWidth="1"/>
    <col min="10" max="10" width="3.8515625" style="0" customWidth="1"/>
    <col min="11" max="11" width="4.7109375" style="0" customWidth="1"/>
    <col min="12" max="13" width="5.7109375" style="0" customWidth="1"/>
  </cols>
  <sheetData>
    <row r="1" spans="1:13" ht="13.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4"/>
      <c r="M1" s="5"/>
    </row>
    <row r="2" spans="1:13" ht="18.75" thickBot="1">
      <c r="A2" s="6" t="s">
        <v>42</v>
      </c>
      <c r="B2" s="7"/>
      <c r="C2" s="8"/>
      <c r="D2" s="8"/>
      <c r="E2" s="8"/>
      <c r="F2" s="9"/>
      <c r="G2" s="8"/>
      <c r="H2" s="2"/>
      <c r="I2" s="10" t="s">
        <v>118</v>
      </c>
      <c r="J2" s="2"/>
      <c r="K2" s="11" t="s">
        <v>3</v>
      </c>
      <c r="L2" s="4"/>
      <c r="M2" s="5"/>
    </row>
    <row r="3" spans="1:13" ht="12.75">
      <c r="A3" s="7" t="s">
        <v>11</v>
      </c>
      <c r="B3" s="12"/>
      <c r="C3" s="13"/>
      <c r="D3" s="14"/>
      <c r="E3" s="15"/>
      <c r="F3" s="16"/>
      <c r="G3" s="17" t="s">
        <v>45</v>
      </c>
      <c r="H3" s="17"/>
      <c r="I3" s="17"/>
      <c r="J3" s="18"/>
      <c r="K3" s="19">
        <v>0.8</v>
      </c>
      <c r="L3" s="4"/>
      <c r="M3" s="5"/>
    </row>
    <row r="4" spans="1:13" ht="12.75">
      <c r="A4" s="20" t="s">
        <v>46</v>
      </c>
      <c r="B4" s="21"/>
      <c r="C4" s="22"/>
      <c r="D4" s="23"/>
      <c r="E4" s="24"/>
      <c r="F4" s="25"/>
      <c r="G4" s="26" t="s">
        <v>58</v>
      </c>
      <c r="H4" s="27"/>
      <c r="I4" s="27"/>
      <c r="J4" s="28"/>
      <c r="K4" s="29">
        <v>0.6</v>
      </c>
      <c r="L4" s="4"/>
      <c r="M4" s="5"/>
    </row>
    <row r="5" spans="1:13" ht="12.75">
      <c r="A5" s="30"/>
      <c r="B5" s="21"/>
      <c r="C5" s="22"/>
      <c r="D5" s="23"/>
      <c r="E5" s="24"/>
      <c r="F5" s="25"/>
      <c r="G5" s="31" t="s">
        <v>63</v>
      </c>
      <c r="H5" s="27"/>
      <c r="I5" s="27"/>
      <c r="J5" s="28"/>
      <c r="K5" s="29">
        <v>1.8</v>
      </c>
      <c r="L5" s="4"/>
      <c r="M5" s="5"/>
    </row>
    <row r="6" spans="1:13" ht="12.75">
      <c r="A6" s="30"/>
      <c r="B6" s="196" t="s">
        <v>119</v>
      </c>
      <c r="C6" s="22"/>
      <c r="D6" s="32"/>
      <c r="E6" s="33"/>
      <c r="F6" s="34"/>
      <c r="G6" s="26" t="s">
        <v>59</v>
      </c>
      <c r="H6" s="27"/>
      <c r="I6" s="27"/>
      <c r="J6" s="28"/>
      <c r="K6" s="29">
        <v>0.8</v>
      </c>
      <c r="L6" s="4"/>
      <c r="M6" s="5"/>
    </row>
    <row r="7" spans="1:13" ht="12.75">
      <c r="A7" s="30"/>
      <c r="B7" s="36"/>
      <c r="C7" s="109" t="s">
        <v>120</v>
      </c>
      <c r="D7" s="22"/>
      <c r="E7" s="37"/>
      <c r="F7" s="38"/>
      <c r="G7" s="31" t="s">
        <v>60</v>
      </c>
      <c r="H7" s="27"/>
      <c r="I7" s="27" t="s">
        <v>56</v>
      </c>
      <c r="J7" s="28"/>
      <c r="K7" s="29">
        <v>1.1</v>
      </c>
      <c r="L7" s="4"/>
      <c r="M7" s="5"/>
    </row>
    <row r="8" spans="1:13" ht="12.75">
      <c r="A8" s="30"/>
      <c r="B8" s="36"/>
      <c r="C8" s="22"/>
      <c r="D8" s="22"/>
      <c r="E8" s="37"/>
      <c r="F8" s="38"/>
      <c r="G8" s="26" t="s">
        <v>61</v>
      </c>
      <c r="H8" s="27"/>
      <c r="I8" s="27"/>
      <c r="J8" s="28"/>
      <c r="K8" s="29">
        <v>1.6</v>
      </c>
      <c r="L8" s="4"/>
      <c r="M8" s="5"/>
    </row>
    <row r="9" spans="1:13" ht="12.75">
      <c r="A9" s="30"/>
      <c r="B9" s="21"/>
      <c r="C9" s="22"/>
      <c r="D9" s="22"/>
      <c r="E9" s="37"/>
      <c r="F9" s="38"/>
      <c r="G9" s="31" t="s">
        <v>62</v>
      </c>
      <c r="H9" s="27"/>
      <c r="I9" s="27"/>
      <c r="J9" s="28"/>
      <c r="K9" s="29">
        <v>0.1</v>
      </c>
      <c r="L9" s="4"/>
      <c r="M9" s="5"/>
    </row>
    <row r="10" spans="1:13" ht="13.5" thickBot="1">
      <c r="A10" s="30"/>
      <c r="B10" s="21"/>
      <c r="C10" s="22"/>
      <c r="D10" s="22"/>
      <c r="E10" s="37"/>
      <c r="F10" s="40"/>
      <c r="G10" s="41"/>
      <c r="H10" s="41"/>
      <c r="I10" s="41"/>
      <c r="J10" s="42"/>
      <c r="K10" s="43"/>
      <c r="L10" s="4"/>
      <c r="M10" s="5"/>
    </row>
    <row r="11" spans="1:13" ht="13.5" thickBot="1">
      <c r="A11" s="30">
        <f>F11+K11</f>
        <v>6.799999999999999</v>
      </c>
      <c r="B11" s="44"/>
      <c r="C11" s="45"/>
      <c r="D11" s="45"/>
      <c r="E11" s="46"/>
      <c r="F11" s="47"/>
      <c r="G11" s="48"/>
      <c r="H11" s="48"/>
      <c r="I11" s="48"/>
      <c r="J11" s="49"/>
      <c r="K11" s="50">
        <f>SUM(K3:K10)</f>
        <v>6.799999999999999</v>
      </c>
      <c r="L11" s="51">
        <v>120</v>
      </c>
      <c r="M11" s="52" t="s">
        <v>3</v>
      </c>
    </row>
    <row r="12" spans="1:13" ht="12.75">
      <c r="A12" s="7" t="s">
        <v>20</v>
      </c>
      <c r="B12" s="12" t="s">
        <v>64</v>
      </c>
      <c r="C12" s="13"/>
      <c r="D12" s="14"/>
      <c r="E12" s="15"/>
      <c r="F12" s="16">
        <v>0.6</v>
      </c>
      <c r="G12" s="17" t="s">
        <v>68</v>
      </c>
      <c r="H12" s="17"/>
      <c r="I12" s="17"/>
      <c r="J12" s="18"/>
      <c r="K12" s="19">
        <v>1.2</v>
      </c>
      <c r="L12" s="4"/>
      <c r="M12" s="5"/>
    </row>
    <row r="13" spans="1:13" ht="12.75">
      <c r="A13" s="20" t="s">
        <v>47</v>
      </c>
      <c r="B13" s="21" t="s">
        <v>65</v>
      </c>
      <c r="C13" s="22"/>
      <c r="D13" s="23"/>
      <c r="E13" s="24"/>
      <c r="F13" s="25">
        <v>2.3</v>
      </c>
      <c r="G13" s="26" t="s">
        <v>69</v>
      </c>
      <c r="H13" s="27"/>
      <c r="I13" s="27"/>
      <c r="J13" s="28"/>
      <c r="K13" s="29">
        <v>1.6</v>
      </c>
      <c r="L13" s="4"/>
      <c r="M13" s="5"/>
    </row>
    <row r="14" spans="1:13" ht="12.75">
      <c r="A14" s="30"/>
      <c r="B14" s="21" t="s">
        <v>66</v>
      </c>
      <c r="C14" s="22"/>
      <c r="D14" s="23"/>
      <c r="E14" s="24"/>
      <c r="F14" s="25">
        <v>2.4</v>
      </c>
      <c r="G14" s="26" t="s">
        <v>73</v>
      </c>
      <c r="H14" s="27"/>
      <c r="I14" s="27"/>
      <c r="J14" s="28"/>
      <c r="K14" s="29">
        <v>1.6</v>
      </c>
      <c r="L14" s="4"/>
      <c r="M14" s="5"/>
    </row>
    <row r="15" spans="1:13" ht="12.75">
      <c r="A15" s="30"/>
      <c r="B15" s="21" t="s">
        <v>67</v>
      </c>
      <c r="C15" s="22"/>
      <c r="D15" s="32"/>
      <c r="E15" s="33"/>
      <c r="F15" s="34">
        <v>2.5</v>
      </c>
      <c r="G15" s="26" t="s">
        <v>74</v>
      </c>
      <c r="H15" s="27"/>
      <c r="I15" s="27"/>
      <c r="J15" s="28"/>
      <c r="K15" s="29">
        <v>0.5</v>
      </c>
      <c r="L15" s="4"/>
      <c r="M15" s="5"/>
    </row>
    <row r="16" spans="1:15" ht="12.75">
      <c r="A16" s="30"/>
      <c r="B16" s="36" t="s">
        <v>18</v>
      </c>
      <c r="C16" s="22"/>
      <c r="D16" s="22"/>
      <c r="E16" s="37"/>
      <c r="F16" s="38">
        <v>0.3</v>
      </c>
      <c r="G16" s="26" t="s">
        <v>75</v>
      </c>
      <c r="H16" s="27"/>
      <c r="I16" s="27"/>
      <c r="J16" s="28"/>
      <c r="K16" s="29">
        <v>1.2</v>
      </c>
      <c r="L16" s="4"/>
      <c r="M16" s="5"/>
      <c r="O16" s="184" t="s">
        <v>3</v>
      </c>
    </row>
    <row r="17" spans="1:13" ht="12.75">
      <c r="A17" s="30"/>
      <c r="B17" s="36"/>
      <c r="C17" s="22"/>
      <c r="D17" s="22"/>
      <c r="E17" s="37"/>
      <c r="F17" s="38"/>
      <c r="G17" s="26" t="s">
        <v>76</v>
      </c>
      <c r="H17" s="27"/>
      <c r="I17" s="27"/>
      <c r="J17" s="28"/>
      <c r="K17" s="29">
        <v>0.9</v>
      </c>
      <c r="L17" s="4"/>
      <c r="M17" s="5"/>
    </row>
    <row r="18" spans="1:13" ht="12.75">
      <c r="A18" s="30"/>
      <c r="B18" s="21"/>
      <c r="C18" s="22"/>
      <c r="D18" s="22"/>
      <c r="E18" s="37"/>
      <c r="F18" s="38"/>
      <c r="G18" s="26" t="s">
        <v>77</v>
      </c>
      <c r="H18" s="27"/>
      <c r="I18" s="27"/>
      <c r="J18" s="28"/>
      <c r="K18" s="29">
        <v>0.3</v>
      </c>
      <c r="L18" s="4"/>
      <c r="M18" s="5"/>
    </row>
    <row r="19" spans="1:13" ht="13.5" thickBot="1">
      <c r="A19" s="30"/>
      <c r="B19" s="198" t="s">
        <v>123</v>
      </c>
      <c r="C19" s="22"/>
      <c r="D19" s="22"/>
      <c r="E19" s="37"/>
      <c r="F19" s="40"/>
      <c r="G19" s="41"/>
      <c r="H19" s="41"/>
      <c r="I19" s="41"/>
      <c r="J19" s="42"/>
      <c r="K19" s="43"/>
      <c r="L19" s="4"/>
      <c r="M19" s="5"/>
    </row>
    <row r="20" spans="1:13" ht="13.5" thickBot="1">
      <c r="A20" s="30">
        <f>F20+K20</f>
        <v>15.4</v>
      </c>
      <c r="B20" s="44" t="s">
        <v>3</v>
      </c>
      <c r="C20" s="45"/>
      <c r="D20" s="45"/>
      <c r="E20" s="46"/>
      <c r="F20" s="47">
        <f>SUM(F12:F19)</f>
        <v>8.1</v>
      </c>
      <c r="G20" s="48"/>
      <c r="H20" s="48"/>
      <c r="I20" s="48"/>
      <c r="J20" s="49"/>
      <c r="K20" s="50">
        <f>SUM(K12:K19)</f>
        <v>7.300000000000001</v>
      </c>
      <c r="L20" s="51">
        <v>240</v>
      </c>
      <c r="M20" s="52">
        <v>60</v>
      </c>
    </row>
    <row r="21" spans="1:13" ht="12.75">
      <c r="A21" s="7" t="s">
        <v>34</v>
      </c>
      <c r="B21" s="100" t="s">
        <v>70</v>
      </c>
      <c r="C21" s="22"/>
      <c r="D21" s="23"/>
      <c r="E21" s="24"/>
      <c r="F21" s="53">
        <v>0.6</v>
      </c>
      <c r="G21" s="39"/>
      <c r="H21" s="27"/>
      <c r="I21" s="27"/>
      <c r="J21" s="54"/>
      <c r="K21" s="25"/>
      <c r="L21" s="4"/>
      <c r="M21" s="5"/>
    </row>
    <row r="22" spans="1:13" ht="12.75">
      <c r="A22" s="55" t="s">
        <v>48</v>
      </c>
      <c r="B22" s="100" t="s">
        <v>85</v>
      </c>
      <c r="C22" s="22"/>
      <c r="D22" s="22"/>
      <c r="E22" s="37"/>
      <c r="F22" s="56">
        <v>0.8</v>
      </c>
      <c r="G22" s="26" t="s">
        <v>6</v>
      </c>
      <c r="H22" s="27"/>
      <c r="I22" s="27"/>
      <c r="J22" s="54"/>
      <c r="K22" s="25">
        <v>1</v>
      </c>
      <c r="L22" s="4"/>
      <c r="M22" s="5"/>
    </row>
    <row r="23" spans="1:13" ht="12.75">
      <c r="A23" s="30"/>
      <c r="B23" s="57" t="s">
        <v>71</v>
      </c>
      <c r="C23" s="22"/>
      <c r="D23" s="58"/>
      <c r="E23" s="37"/>
      <c r="F23" s="59"/>
      <c r="G23" s="39" t="s">
        <v>7</v>
      </c>
      <c r="H23" s="27"/>
      <c r="I23" s="27"/>
      <c r="J23" s="60" t="s">
        <v>8</v>
      </c>
      <c r="K23" s="34">
        <v>1</v>
      </c>
      <c r="L23" s="4"/>
      <c r="M23" s="5"/>
    </row>
    <row r="24" spans="1:13" ht="12.75">
      <c r="A24" s="30"/>
      <c r="B24" s="100" t="s">
        <v>72</v>
      </c>
      <c r="C24" s="22"/>
      <c r="D24" s="58"/>
      <c r="E24" s="37"/>
      <c r="F24" s="59">
        <v>0.8</v>
      </c>
      <c r="G24" s="39" t="s">
        <v>9</v>
      </c>
      <c r="H24" s="27"/>
      <c r="I24" s="27"/>
      <c r="J24" s="54"/>
      <c r="K24" s="38">
        <v>1</v>
      </c>
      <c r="L24" s="4"/>
      <c r="M24" s="5"/>
    </row>
    <row r="25" spans="1:13" ht="12.75">
      <c r="A25" s="30"/>
      <c r="B25" s="100" t="s">
        <v>86</v>
      </c>
      <c r="C25" s="22"/>
      <c r="D25" s="58"/>
      <c r="E25" s="37"/>
      <c r="F25" s="59">
        <v>1.6</v>
      </c>
      <c r="G25" s="26" t="s">
        <v>82</v>
      </c>
      <c r="H25" s="27"/>
      <c r="I25" s="27"/>
      <c r="J25" s="61"/>
      <c r="K25" s="38">
        <v>0.8</v>
      </c>
      <c r="L25" s="4"/>
      <c r="M25" s="5"/>
    </row>
    <row r="26" spans="1:13" ht="12.75">
      <c r="A26" s="30"/>
      <c r="B26" s="57" t="s">
        <v>78</v>
      </c>
      <c r="C26" s="22"/>
      <c r="D26" s="22"/>
      <c r="E26" s="37"/>
      <c r="F26" s="62"/>
      <c r="G26" s="185" t="s">
        <v>83</v>
      </c>
      <c r="H26" s="27"/>
      <c r="I26" s="27"/>
      <c r="J26" s="54"/>
      <c r="K26" s="64">
        <v>1.1</v>
      </c>
      <c r="L26" s="4"/>
      <c r="M26" s="5"/>
    </row>
    <row r="27" spans="1:13" ht="12.75">
      <c r="A27" s="30"/>
      <c r="B27" s="100" t="s">
        <v>79</v>
      </c>
      <c r="C27" s="22"/>
      <c r="D27" s="22"/>
      <c r="E27" s="37"/>
      <c r="F27" s="65">
        <v>2</v>
      </c>
      <c r="G27" s="185" t="s">
        <v>84</v>
      </c>
      <c r="H27" s="27"/>
      <c r="I27" s="27"/>
      <c r="J27" s="27"/>
      <c r="K27" s="66">
        <v>0.2</v>
      </c>
      <c r="L27" s="4"/>
      <c r="M27" s="5"/>
    </row>
    <row r="28" spans="1:13" ht="13.5" thickBot="1">
      <c r="A28" s="30"/>
      <c r="B28" s="100" t="s">
        <v>80</v>
      </c>
      <c r="C28" s="22"/>
      <c r="D28" s="109" t="s">
        <v>81</v>
      </c>
      <c r="E28" s="37"/>
      <c r="F28" s="62">
        <v>0.6</v>
      </c>
      <c r="G28" s="20" t="s">
        <v>10</v>
      </c>
      <c r="H28" s="22"/>
      <c r="I28" s="22"/>
      <c r="J28" s="37"/>
      <c r="K28" s="67">
        <v>0.9</v>
      </c>
      <c r="L28" s="4"/>
      <c r="M28" s="5"/>
    </row>
    <row r="29" spans="1:13" ht="13.5" thickBot="1">
      <c r="A29" s="68">
        <f>F29+K29</f>
        <v>12.400000000000002</v>
      </c>
      <c r="B29" s="198" t="s">
        <v>123</v>
      </c>
      <c r="C29" s="70"/>
      <c r="D29" s="70"/>
      <c r="E29" s="71"/>
      <c r="F29" s="72">
        <f>SUM(F21:F28)</f>
        <v>6.4</v>
      </c>
      <c r="G29" s="73"/>
      <c r="H29" s="74"/>
      <c r="I29" s="74"/>
      <c r="J29" s="75"/>
      <c r="K29" s="76">
        <f>SUM(K21:K28)</f>
        <v>6.000000000000001</v>
      </c>
      <c r="L29" s="51">
        <v>240</v>
      </c>
      <c r="M29" s="52">
        <v>60</v>
      </c>
    </row>
    <row r="30" spans="1:13" ht="12.75">
      <c r="A30" s="57" t="s">
        <v>36</v>
      </c>
      <c r="B30" s="1" t="s">
        <v>111</v>
      </c>
      <c r="C30" s="2"/>
      <c r="D30" s="2"/>
      <c r="E30" s="77"/>
      <c r="F30" s="56">
        <v>1</v>
      </c>
      <c r="G30" s="78" t="s">
        <v>1</v>
      </c>
      <c r="H30" s="27"/>
      <c r="I30" s="27"/>
      <c r="J30" s="28"/>
      <c r="K30" s="79">
        <v>0.6</v>
      </c>
      <c r="L30" s="4"/>
      <c r="M30" s="5"/>
    </row>
    <row r="31" spans="1:13" ht="12.75">
      <c r="A31" s="55" t="s">
        <v>44</v>
      </c>
      <c r="B31" s="20" t="s">
        <v>112</v>
      </c>
      <c r="C31" s="22"/>
      <c r="D31" s="22"/>
      <c r="E31" s="37"/>
      <c r="F31" s="59">
        <v>1</v>
      </c>
      <c r="G31" s="80" t="s">
        <v>13</v>
      </c>
      <c r="H31" s="27"/>
      <c r="I31" s="27"/>
      <c r="J31" s="28"/>
      <c r="K31" s="79">
        <v>0.6</v>
      </c>
      <c r="L31" s="4"/>
      <c r="M31" s="5"/>
    </row>
    <row r="32" spans="1:13" ht="12.75">
      <c r="A32" s="30"/>
      <c r="B32" s="20" t="s">
        <v>113</v>
      </c>
      <c r="C32" s="22"/>
      <c r="D32" s="22"/>
      <c r="E32" s="37"/>
      <c r="F32" s="59">
        <v>0.8</v>
      </c>
      <c r="G32" s="81" t="s">
        <v>14</v>
      </c>
      <c r="H32" s="27"/>
      <c r="I32" s="27"/>
      <c r="J32" s="28"/>
      <c r="K32" s="29">
        <v>0.8</v>
      </c>
      <c r="L32" s="4"/>
      <c r="M32" s="5"/>
    </row>
    <row r="33" spans="1:13" ht="13.5" thickBot="1">
      <c r="A33" s="30"/>
      <c r="B33" s="20" t="s">
        <v>114</v>
      </c>
      <c r="C33" s="22"/>
      <c r="D33" s="22"/>
      <c r="E33" s="37"/>
      <c r="F33" s="59">
        <v>1</v>
      </c>
      <c r="G33" s="80" t="s">
        <v>15</v>
      </c>
      <c r="H33" s="27"/>
      <c r="I33" s="27"/>
      <c r="J33" s="28"/>
      <c r="K33" s="64">
        <v>0.8</v>
      </c>
      <c r="L33" s="4"/>
      <c r="M33" s="5"/>
    </row>
    <row r="34" spans="1:13" ht="13.5" thickBot="1">
      <c r="A34" s="30"/>
      <c r="B34" s="100" t="s">
        <v>115</v>
      </c>
      <c r="C34" s="22"/>
      <c r="D34" s="22"/>
      <c r="E34" s="37"/>
      <c r="F34" s="59">
        <v>0.2</v>
      </c>
      <c r="G34" s="82" t="s">
        <v>16</v>
      </c>
      <c r="H34" s="83"/>
      <c r="I34" s="83"/>
      <c r="J34" s="84"/>
      <c r="K34" s="64">
        <v>1.4</v>
      </c>
      <c r="L34" s="4"/>
      <c r="M34" s="5"/>
    </row>
    <row r="35" spans="1:13" ht="12.75">
      <c r="A35" s="30"/>
      <c r="B35" s="100" t="s">
        <v>112</v>
      </c>
      <c r="C35" s="22"/>
      <c r="D35" s="22"/>
      <c r="E35" s="37"/>
      <c r="F35" s="59">
        <v>1</v>
      </c>
      <c r="G35" s="85" t="s">
        <v>17</v>
      </c>
      <c r="H35" s="27"/>
      <c r="I35" s="27"/>
      <c r="J35" s="28"/>
      <c r="K35" s="64">
        <v>1</v>
      </c>
      <c r="L35" s="4"/>
      <c r="M35" s="5"/>
    </row>
    <row r="36" spans="1:13" ht="12.75">
      <c r="A36" s="30"/>
      <c r="B36" s="100" t="s">
        <v>116</v>
      </c>
      <c r="C36" s="22"/>
      <c r="D36" s="22"/>
      <c r="E36" s="37"/>
      <c r="F36" s="59"/>
      <c r="G36" s="85" t="s">
        <v>19</v>
      </c>
      <c r="H36" s="27"/>
      <c r="I36" s="27"/>
      <c r="J36" s="28"/>
      <c r="K36" s="86">
        <v>0.4</v>
      </c>
      <c r="L36" s="4"/>
      <c r="M36" s="5"/>
    </row>
    <row r="37" spans="1:13" ht="13.5" thickBot="1">
      <c r="A37" s="30"/>
      <c r="B37" s="100" t="s">
        <v>117</v>
      </c>
      <c r="C37" s="22"/>
      <c r="D37" s="22"/>
      <c r="E37" s="37"/>
      <c r="F37" s="87">
        <v>2</v>
      </c>
      <c r="G37" s="85"/>
      <c r="H37" s="27"/>
      <c r="I37" s="27"/>
      <c r="J37" s="28"/>
      <c r="K37" s="88"/>
      <c r="L37" s="4"/>
      <c r="M37" s="5"/>
    </row>
    <row r="38" spans="1:13" ht="13.5" thickBot="1">
      <c r="A38" s="30">
        <f>F38+K38</f>
        <v>12.6</v>
      </c>
      <c r="B38" s="93"/>
      <c r="C38" s="22"/>
      <c r="D38" s="22"/>
      <c r="E38" s="22"/>
      <c r="F38" s="132">
        <f>SUM(F30:F37)</f>
        <v>7</v>
      </c>
      <c r="G38" s="199" t="s">
        <v>124</v>
      </c>
      <c r="H38" s="27"/>
      <c r="I38" s="27"/>
      <c r="J38" s="28"/>
      <c r="K38" s="108">
        <f>SUM(K30:K37)</f>
        <v>5.6</v>
      </c>
      <c r="L38" s="51">
        <v>240</v>
      </c>
      <c r="M38" s="52" t="s">
        <v>3</v>
      </c>
    </row>
    <row r="39" spans="1:13" ht="12.75">
      <c r="A39" s="133" t="s">
        <v>43</v>
      </c>
      <c r="B39" s="12" t="s">
        <v>1</v>
      </c>
      <c r="C39" s="13"/>
      <c r="D39" s="13"/>
      <c r="E39" s="192"/>
      <c r="F39" s="193">
        <v>0.6</v>
      </c>
      <c r="G39" s="186" t="s">
        <v>21</v>
      </c>
      <c r="H39" s="135"/>
      <c r="I39" s="135"/>
      <c r="J39" s="136"/>
      <c r="K39" s="16">
        <v>0.9</v>
      </c>
      <c r="L39" s="4"/>
      <c r="M39" s="5"/>
    </row>
    <row r="40" spans="1:13" ht="12.75">
      <c r="A40" s="140" t="s">
        <v>2</v>
      </c>
      <c r="B40" s="21" t="s">
        <v>22</v>
      </c>
      <c r="C40" s="22"/>
      <c r="D40" s="22"/>
      <c r="E40" s="101"/>
      <c r="F40" s="190">
        <v>1.2</v>
      </c>
      <c r="G40" s="32" t="s">
        <v>24</v>
      </c>
      <c r="H40" s="27"/>
      <c r="I40" s="27"/>
      <c r="J40" s="54"/>
      <c r="K40" s="25">
        <v>1</v>
      </c>
      <c r="L40" s="4"/>
      <c r="M40" s="5"/>
    </row>
    <row r="41" spans="1:13" ht="12.75">
      <c r="A41" s="142"/>
      <c r="B41" s="142" t="s">
        <v>25</v>
      </c>
      <c r="C41" s="89"/>
      <c r="D41" s="89"/>
      <c r="E41" s="101"/>
      <c r="F41" s="190">
        <v>0.8</v>
      </c>
      <c r="G41" s="187" t="s">
        <v>26</v>
      </c>
      <c r="H41" s="27"/>
      <c r="I41" s="27"/>
      <c r="J41" s="54"/>
      <c r="K41" s="34">
        <v>0.9</v>
      </c>
      <c r="L41" s="4"/>
      <c r="M41" s="5"/>
    </row>
    <row r="42" spans="1:13" ht="12.75">
      <c r="A42" s="142"/>
      <c r="B42" s="142" t="s">
        <v>27</v>
      </c>
      <c r="C42" s="22"/>
      <c r="D42" s="22"/>
      <c r="E42" s="101"/>
      <c r="F42" s="190">
        <v>0.9</v>
      </c>
      <c r="G42" s="32" t="s">
        <v>28</v>
      </c>
      <c r="H42" s="27"/>
      <c r="I42" s="27"/>
      <c r="J42" s="54"/>
      <c r="K42" s="38">
        <v>1</v>
      </c>
      <c r="L42" s="4"/>
      <c r="M42" s="5"/>
    </row>
    <row r="43" spans="1:13" ht="12.75">
      <c r="A43" s="142"/>
      <c r="B43" s="21" t="s">
        <v>29</v>
      </c>
      <c r="C43" s="22"/>
      <c r="D43" s="22"/>
      <c r="E43" s="101"/>
      <c r="F43" s="190">
        <v>0.8</v>
      </c>
      <c r="G43" s="187" t="s">
        <v>26</v>
      </c>
      <c r="H43" s="27"/>
      <c r="I43" s="27"/>
      <c r="J43" s="54"/>
      <c r="K43" s="38">
        <v>0.9</v>
      </c>
      <c r="L43" s="4"/>
      <c r="M43" s="5"/>
    </row>
    <row r="44" spans="1:13" ht="12.75">
      <c r="A44" s="142"/>
      <c r="B44" s="21" t="s">
        <v>30</v>
      </c>
      <c r="C44" s="22"/>
      <c r="D44" s="22"/>
      <c r="E44" s="101"/>
      <c r="F44" s="190">
        <v>0.8</v>
      </c>
      <c r="G44" s="188" t="s">
        <v>31</v>
      </c>
      <c r="H44" s="27"/>
      <c r="I44" s="27"/>
      <c r="J44" s="54"/>
      <c r="K44" s="64">
        <v>0.5</v>
      </c>
      <c r="L44" s="4"/>
      <c r="M44" s="5"/>
    </row>
    <row r="45" spans="1:13" ht="12.75">
      <c r="A45" s="142"/>
      <c r="B45" s="21" t="s">
        <v>32</v>
      </c>
      <c r="C45" s="22"/>
      <c r="D45" s="22"/>
      <c r="E45" s="101"/>
      <c r="F45" s="190">
        <v>0.8</v>
      </c>
      <c r="G45" s="189" t="s">
        <v>33</v>
      </c>
      <c r="H45" s="27"/>
      <c r="I45" s="27"/>
      <c r="J45" s="27"/>
      <c r="K45" s="66">
        <v>0.8</v>
      </c>
      <c r="L45" s="4"/>
      <c r="M45" s="5"/>
    </row>
    <row r="46" spans="1:13" ht="13.5" thickBot="1">
      <c r="A46" s="142"/>
      <c r="B46" s="21" t="s">
        <v>3</v>
      </c>
      <c r="C46" s="92"/>
      <c r="D46" s="22"/>
      <c r="E46" s="101"/>
      <c r="F46" s="191" t="s">
        <v>3</v>
      </c>
      <c r="G46" s="105"/>
      <c r="H46" s="22"/>
      <c r="I46" s="22"/>
      <c r="J46" s="37"/>
      <c r="K46" s="94"/>
      <c r="L46" s="4"/>
      <c r="M46" s="5"/>
    </row>
    <row r="47" spans="1:13" ht="13.5" thickBot="1">
      <c r="A47" s="111">
        <f>F47+K47</f>
        <v>12</v>
      </c>
      <c r="B47" s="44" t="s">
        <v>3</v>
      </c>
      <c r="C47" s="45"/>
      <c r="D47" s="45"/>
      <c r="E47" s="107"/>
      <c r="F47" s="146">
        <f>SUM(K39:K46)</f>
        <v>6</v>
      </c>
      <c r="G47" s="45"/>
      <c r="H47" s="45"/>
      <c r="I47" s="45"/>
      <c r="J47" s="45"/>
      <c r="K47" s="147">
        <f>SUM(K39:K46)</f>
        <v>6</v>
      </c>
      <c r="L47" s="148">
        <v>240</v>
      </c>
      <c r="M47" s="149" t="s">
        <v>3</v>
      </c>
    </row>
    <row r="48" spans="1:13" ht="13.5" thickBot="1">
      <c r="A48" s="7" t="s">
        <v>38</v>
      </c>
      <c r="B48" s="22"/>
      <c r="C48" s="22"/>
      <c r="D48" s="22"/>
      <c r="E48" s="127" t="s">
        <v>39</v>
      </c>
      <c r="F48" s="113">
        <f>SUM(F20,F29,F38,F47)</f>
        <v>27.5</v>
      </c>
      <c r="G48" s="8"/>
      <c r="H48" s="8"/>
      <c r="I48" s="8"/>
      <c r="J48" s="112" t="s">
        <v>40</v>
      </c>
      <c r="K48" s="163">
        <f>SUM(K11,K20,K29,K38,K47,K56)</f>
        <v>31.700000000000003</v>
      </c>
      <c r="L48" s="159"/>
      <c r="M48" s="159"/>
    </row>
    <row r="49" spans="1:13" ht="13.5" thickBot="1">
      <c r="A49" s="114" t="s">
        <v>3</v>
      </c>
      <c r="B49" s="70"/>
      <c r="C49" s="70"/>
      <c r="D49" s="70"/>
      <c r="E49" s="70"/>
      <c r="F49" s="115"/>
      <c r="G49" s="116"/>
      <c r="H49" s="116"/>
      <c r="I49" s="116"/>
      <c r="J49" s="117" t="s">
        <v>41</v>
      </c>
      <c r="K49" s="160">
        <f>F48+K48</f>
        <v>59.2</v>
      </c>
      <c r="L49" s="161">
        <f>SUM(L20,L29,L38,L47,L56,L61)</f>
        <v>960</v>
      </c>
      <c r="M49" s="162">
        <f>SUM(M20,M29,M38,M47,M56,M61)</f>
        <v>120</v>
      </c>
    </row>
    <row r="50" spans="1:13" ht="12.75">
      <c r="A50" s="22"/>
      <c r="B50" s="97"/>
      <c r="C50" s="97"/>
      <c r="D50" s="97"/>
      <c r="E50" s="97"/>
      <c r="F50" s="110"/>
      <c r="G50" s="22"/>
      <c r="H50" s="22"/>
      <c r="I50" s="22"/>
      <c r="J50" s="22"/>
      <c r="K50" s="110"/>
      <c r="L50" s="4"/>
      <c r="M50" s="129"/>
    </row>
    <row r="51" spans="1:13" ht="12.75">
      <c r="A51" s="22"/>
      <c r="B51" s="97"/>
      <c r="C51" s="97"/>
      <c r="D51" s="97"/>
      <c r="E51" s="97"/>
      <c r="F51" s="110"/>
      <c r="G51" s="109"/>
      <c r="H51" s="22"/>
      <c r="I51" s="22"/>
      <c r="J51" s="22"/>
      <c r="K51" s="110"/>
      <c r="L51" s="4"/>
      <c r="M51" s="129"/>
    </row>
    <row r="52" spans="1:13" ht="12.75">
      <c r="A52" s="22"/>
      <c r="B52" s="22"/>
      <c r="C52" s="22"/>
      <c r="D52" s="22"/>
      <c r="E52" s="22"/>
      <c r="F52" s="110"/>
      <c r="G52" s="22"/>
      <c r="H52" s="22"/>
      <c r="I52" s="22"/>
      <c r="J52" s="22"/>
      <c r="K52" s="110"/>
      <c r="L52" s="4"/>
      <c r="M52" s="129"/>
    </row>
    <row r="53" spans="1:13" ht="12.75">
      <c r="A53" s="22"/>
      <c r="B53" s="22"/>
      <c r="C53" s="22"/>
      <c r="D53" s="22"/>
      <c r="E53" s="22"/>
      <c r="F53" s="110"/>
      <c r="G53" s="22"/>
      <c r="H53" s="102"/>
      <c r="I53" s="22"/>
      <c r="J53" s="22"/>
      <c r="K53" s="110"/>
      <c r="L53" s="4"/>
      <c r="M53" s="129"/>
    </row>
    <row r="54" spans="1:13" ht="12.75">
      <c r="A54" s="22"/>
      <c r="B54" s="22"/>
      <c r="C54" s="22"/>
      <c r="D54" s="22"/>
      <c r="E54" s="22"/>
      <c r="F54" s="110"/>
      <c r="G54" s="104"/>
      <c r="H54" s="104"/>
      <c r="I54" s="105"/>
      <c r="J54" s="22"/>
      <c r="K54" s="110"/>
      <c r="L54" s="4"/>
      <c r="M54" s="129"/>
    </row>
    <row r="55" spans="1:13" ht="12.75">
      <c r="A55" s="22"/>
      <c r="B55" s="22"/>
      <c r="C55" s="22"/>
      <c r="D55" s="22"/>
      <c r="E55" s="22"/>
      <c r="F55" s="110"/>
      <c r="G55" s="102"/>
      <c r="H55" s="22"/>
      <c r="I55" s="22"/>
      <c r="J55" s="22"/>
      <c r="K55" s="110"/>
      <c r="L55" s="4"/>
      <c r="M55" s="129"/>
    </row>
    <row r="56" spans="1:13" ht="12.75">
      <c r="A56" s="174"/>
      <c r="B56" s="175"/>
      <c r="C56" s="174"/>
      <c r="D56" s="174"/>
      <c r="E56" s="174"/>
      <c r="F56" s="176"/>
      <c r="G56" s="174"/>
      <c r="H56" s="174"/>
      <c r="I56" s="174"/>
      <c r="J56" s="174"/>
      <c r="K56" s="176"/>
      <c r="L56" s="177"/>
      <c r="M56" s="178"/>
    </row>
    <row r="57" spans="1:13" ht="12.75">
      <c r="A57" s="179"/>
      <c r="B57" s="174"/>
      <c r="C57" s="174"/>
      <c r="D57" s="175"/>
      <c r="E57" s="174"/>
      <c r="F57" s="174"/>
      <c r="G57" s="174"/>
      <c r="H57" s="174"/>
      <c r="I57" s="174"/>
      <c r="J57" s="174"/>
      <c r="K57" s="180"/>
      <c r="L57" s="177"/>
      <c r="M57" s="178"/>
    </row>
    <row r="58" spans="1:13" ht="12.75">
      <c r="A58" s="181"/>
      <c r="B58" s="174"/>
      <c r="C58" s="182"/>
      <c r="D58" s="182"/>
      <c r="E58" s="182"/>
      <c r="F58" s="182"/>
      <c r="G58" s="182"/>
      <c r="H58" s="182"/>
      <c r="I58" s="182"/>
      <c r="J58" s="182"/>
      <c r="K58" s="180"/>
      <c r="L58" s="177"/>
      <c r="M58" s="178"/>
    </row>
    <row r="59" spans="1:13" ht="12.75">
      <c r="A59" s="174"/>
      <c r="B59" s="174"/>
      <c r="C59" s="174"/>
      <c r="D59" s="174"/>
      <c r="E59" s="174"/>
      <c r="F59" s="174"/>
      <c r="G59" s="174"/>
      <c r="H59" s="183"/>
      <c r="I59" s="179"/>
      <c r="J59" s="174"/>
      <c r="K59" s="180"/>
      <c r="L59" s="177"/>
      <c r="M59" s="178"/>
    </row>
    <row r="60" spans="1:13" ht="12.75">
      <c r="A60" s="174"/>
      <c r="B60" s="174"/>
      <c r="C60" s="174"/>
      <c r="D60" s="174"/>
      <c r="E60" s="174"/>
      <c r="F60" s="180"/>
      <c r="G60" s="174"/>
      <c r="H60" s="174"/>
      <c r="I60" s="174"/>
      <c r="J60" s="174"/>
      <c r="K60" s="180"/>
      <c r="L60" s="177"/>
      <c r="M60" s="178"/>
    </row>
    <row r="61" spans="1:13" ht="12.75">
      <c r="A61" s="174"/>
      <c r="B61" s="174"/>
      <c r="C61" s="174"/>
      <c r="D61" s="174"/>
      <c r="E61" s="174"/>
      <c r="F61" s="179"/>
      <c r="G61" s="174"/>
      <c r="H61" s="174"/>
      <c r="I61" s="174"/>
      <c r="J61" s="174"/>
      <c r="K61" s="179"/>
      <c r="L61" s="177"/>
      <c r="M61" s="178"/>
    </row>
    <row r="62" ht="12.75">
      <c r="N62" s="11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P34" sqref="P34"/>
    </sheetView>
  </sheetViews>
  <sheetFormatPr defaultColWidth="9.140625" defaultRowHeight="12.75"/>
  <cols>
    <col min="5" max="5" width="3.140625" style="0" customWidth="1"/>
    <col min="6" max="6" width="4.7109375" style="0" customWidth="1"/>
    <col min="10" max="10" width="3.8515625" style="0" customWidth="1"/>
    <col min="11" max="11" width="4.7109375" style="0" customWidth="1"/>
    <col min="12" max="13" width="5.7109375" style="0" customWidth="1"/>
  </cols>
  <sheetData>
    <row r="1" spans="1:13" ht="13.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4"/>
      <c r="M1" s="5"/>
    </row>
    <row r="2" spans="1:13" ht="18.75" thickBot="1">
      <c r="A2" s="120" t="s">
        <v>42</v>
      </c>
      <c r="B2" s="121"/>
      <c r="C2" s="122"/>
      <c r="D2" s="122"/>
      <c r="E2" s="122"/>
      <c r="F2" s="123"/>
      <c r="G2" s="122"/>
      <c r="H2" s="124"/>
      <c r="I2" s="125" t="s">
        <v>121</v>
      </c>
      <c r="J2" s="124"/>
      <c r="K2" s="126" t="s">
        <v>3</v>
      </c>
      <c r="L2" s="4"/>
      <c r="M2" s="5"/>
    </row>
    <row r="3" spans="1:13" ht="12.75">
      <c r="A3" s="57" t="s">
        <v>0</v>
      </c>
      <c r="B3" s="21"/>
      <c r="C3" s="22"/>
      <c r="D3" s="105"/>
      <c r="E3" s="101"/>
      <c r="F3" s="119"/>
      <c r="G3" s="2" t="s">
        <v>89</v>
      </c>
      <c r="H3" s="194"/>
      <c r="I3" s="194"/>
      <c r="J3" s="194"/>
      <c r="K3" s="195">
        <v>0.6</v>
      </c>
      <c r="L3" s="4"/>
      <c r="M3" s="5"/>
    </row>
    <row r="4" spans="1:13" ht="12.75">
      <c r="A4" s="20" t="s">
        <v>5</v>
      </c>
      <c r="B4" s="96"/>
      <c r="C4" s="97"/>
      <c r="D4" s="97"/>
      <c r="E4" s="98"/>
      <c r="F4" s="64"/>
      <c r="G4" s="169" t="s">
        <v>90</v>
      </c>
      <c r="H4" s="58"/>
      <c r="I4" s="58"/>
      <c r="J4" s="58"/>
      <c r="K4" s="38">
        <v>0.8</v>
      </c>
      <c r="L4" s="4"/>
      <c r="M4" s="5"/>
    </row>
    <row r="5" spans="1:18" ht="12.75">
      <c r="A5" s="20"/>
      <c r="B5" s="99"/>
      <c r="C5" s="97"/>
      <c r="D5" s="97"/>
      <c r="E5" s="98"/>
      <c r="F5" s="64"/>
      <c r="G5" s="169" t="s">
        <v>91</v>
      </c>
      <c r="H5" s="58"/>
      <c r="I5" s="58"/>
      <c r="J5" s="58"/>
      <c r="K5" s="38">
        <v>0.7</v>
      </c>
      <c r="L5" s="4"/>
      <c r="M5" s="5"/>
      <c r="N5" s="102"/>
      <c r="O5" s="58"/>
      <c r="P5" s="58"/>
      <c r="Q5" s="58"/>
      <c r="R5" s="110"/>
    </row>
    <row r="6" spans="1:18" ht="12.75">
      <c r="A6" s="20"/>
      <c r="B6" s="99"/>
      <c r="C6" s="97"/>
      <c r="D6" s="97"/>
      <c r="E6" s="98"/>
      <c r="F6" s="64"/>
      <c r="G6" s="169" t="s">
        <v>95</v>
      </c>
      <c r="H6" s="58"/>
      <c r="I6" s="58"/>
      <c r="J6" s="58"/>
      <c r="K6" s="38"/>
      <c r="L6" s="4"/>
      <c r="M6" s="5"/>
      <c r="N6" s="102"/>
      <c r="O6" s="58"/>
      <c r="P6" s="58"/>
      <c r="Q6" s="58"/>
      <c r="R6" s="110"/>
    </row>
    <row r="7" spans="1:29" ht="12.75">
      <c r="A7" s="20"/>
      <c r="B7" s="21"/>
      <c r="C7" s="22" t="s">
        <v>49</v>
      </c>
      <c r="D7" s="22"/>
      <c r="E7" s="101"/>
      <c r="F7" s="64"/>
      <c r="G7" s="169" t="s">
        <v>93</v>
      </c>
      <c r="H7" s="58"/>
      <c r="I7" s="58"/>
      <c r="J7" s="58"/>
      <c r="K7" s="38"/>
      <c r="L7" s="4"/>
      <c r="M7" s="5"/>
      <c r="N7" s="102"/>
      <c r="O7" s="58"/>
      <c r="P7" s="58"/>
      <c r="Q7" s="58"/>
      <c r="R7" s="110"/>
      <c r="S7" s="22"/>
      <c r="T7" s="22"/>
      <c r="U7" s="22"/>
      <c r="V7" s="130"/>
      <c r="W7" s="22"/>
      <c r="X7" s="22"/>
      <c r="Y7" s="22"/>
      <c r="Z7" s="22"/>
      <c r="AA7" s="130"/>
      <c r="AB7" s="4"/>
      <c r="AC7" s="129"/>
    </row>
    <row r="8" spans="1:29" ht="12.75">
      <c r="A8" s="20"/>
      <c r="B8" s="21"/>
      <c r="C8" s="22"/>
      <c r="D8" s="22"/>
      <c r="E8" s="101"/>
      <c r="F8" s="64"/>
      <c r="G8" s="169" t="s">
        <v>92</v>
      </c>
      <c r="H8" s="58"/>
      <c r="I8" s="22"/>
      <c r="J8" s="58"/>
      <c r="K8" s="38">
        <v>2.4</v>
      </c>
      <c r="L8" s="4"/>
      <c r="M8" s="5"/>
      <c r="N8" s="102"/>
      <c r="O8" s="58"/>
      <c r="P8" s="22"/>
      <c r="Q8" s="58"/>
      <c r="R8" s="110"/>
      <c r="S8" s="102"/>
      <c r="T8" s="104"/>
      <c r="U8" s="102"/>
      <c r="V8" s="102"/>
      <c r="W8" s="102"/>
      <c r="X8" s="102"/>
      <c r="Y8" s="102"/>
      <c r="Z8" s="102"/>
      <c r="AA8" s="150"/>
      <c r="AB8" s="168"/>
      <c r="AC8" s="168"/>
    </row>
    <row r="9" spans="1:29" ht="12.75">
      <c r="A9" s="20"/>
      <c r="B9" s="21"/>
      <c r="C9" s="22"/>
      <c r="D9" s="22"/>
      <c r="E9" s="101"/>
      <c r="F9" s="103"/>
      <c r="G9" s="169" t="s">
        <v>94</v>
      </c>
      <c r="H9" s="104"/>
      <c r="I9" s="105"/>
      <c r="J9" s="22"/>
      <c r="K9" s="38">
        <v>1</v>
      </c>
      <c r="L9" s="4"/>
      <c r="M9" s="5"/>
      <c r="Q9" s="171"/>
      <c r="R9" s="102"/>
      <c r="S9" s="151"/>
      <c r="T9" s="151"/>
      <c r="U9" s="151"/>
      <c r="V9" s="151"/>
      <c r="W9" s="151"/>
      <c r="X9" s="151"/>
      <c r="Y9" s="151"/>
      <c r="Z9" s="151"/>
      <c r="AA9" s="150"/>
      <c r="AB9" s="168"/>
      <c r="AC9" s="168"/>
    </row>
    <row r="10" spans="1:29" ht="13.5" thickBot="1">
      <c r="A10" s="20"/>
      <c r="B10" s="21" t="s">
        <v>3</v>
      </c>
      <c r="C10" s="22"/>
      <c r="D10" s="22"/>
      <c r="E10" s="101"/>
      <c r="F10" s="103"/>
      <c r="G10" s="102"/>
      <c r="H10" s="22"/>
      <c r="I10" s="22"/>
      <c r="J10" s="22"/>
      <c r="K10" s="106"/>
      <c r="L10" s="4"/>
      <c r="M10" s="5"/>
      <c r="Q10" s="102"/>
      <c r="R10" s="102"/>
      <c r="S10" s="102"/>
      <c r="T10" s="102"/>
      <c r="U10" s="102"/>
      <c r="V10" s="102"/>
      <c r="W10" s="102"/>
      <c r="X10" s="169"/>
      <c r="Y10" s="170"/>
      <c r="Z10" s="102"/>
      <c r="AA10" s="150"/>
      <c r="AB10" s="168"/>
      <c r="AC10" s="168"/>
    </row>
    <row r="11" spans="1:29" ht="13.5" thickBot="1">
      <c r="A11" s="20">
        <f>F11+K11</f>
        <v>5.5</v>
      </c>
      <c r="B11" s="44"/>
      <c r="C11" s="45"/>
      <c r="D11" s="45"/>
      <c r="E11" s="107"/>
      <c r="F11" s="108">
        <f>SUM(F3:F10)</f>
        <v>0</v>
      </c>
      <c r="G11" s="22"/>
      <c r="H11" s="22"/>
      <c r="I11" s="22"/>
      <c r="J11" s="22"/>
      <c r="K11" s="95">
        <f>SUM(K3:K10)</f>
        <v>5.5</v>
      </c>
      <c r="L11" s="51">
        <v>120</v>
      </c>
      <c r="M11" s="52" t="s">
        <v>3</v>
      </c>
      <c r="Q11" s="102"/>
      <c r="R11" s="102"/>
      <c r="S11" s="102"/>
      <c r="T11" s="102"/>
      <c r="U11" s="102"/>
      <c r="V11" s="150"/>
      <c r="W11" s="102"/>
      <c r="X11" s="102"/>
      <c r="Y11" s="102"/>
      <c r="Z11" s="102"/>
      <c r="AA11" s="150"/>
      <c r="AB11" s="168"/>
      <c r="AC11" s="168"/>
    </row>
    <row r="12" spans="1:29" ht="12.75">
      <c r="A12" s="7" t="s">
        <v>4</v>
      </c>
      <c r="B12" s="196" t="s">
        <v>98</v>
      </c>
      <c r="C12" s="22"/>
      <c r="D12" s="105"/>
      <c r="E12" s="101"/>
      <c r="F12" s="164">
        <v>1</v>
      </c>
      <c r="G12" s="17" t="s">
        <v>50</v>
      </c>
      <c r="H12" s="17"/>
      <c r="I12" s="17"/>
      <c r="J12" s="18"/>
      <c r="K12" s="19">
        <v>1</v>
      </c>
      <c r="L12" s="4"/>
      <c r="M12" s="5"/>
      <c r="Q12" s="102"/>
      <c r="R12" s="102"/>
      <c r="S12" s="102"/>
      <c r="T12" s="102"/>
      <c r="U12" s="102"/>
      <c r="V12" s="170"/>
      <c r="W12" s="102"/>
      <c r="X12" s="102"/>
      <c r="Y12" s="102"/>
      <c r="Z12" s="102"/>
      <c r="AA12" s="170"/>
      <c r="AB12" s="168"/>
      <c r="AC12" s="168"/>
    </row>
    <row r="13" spans="1:29" ht="12.75">
      <c r="A13" s="20" t="s">
        <v>12</v>
      </c>
      <c r="B13" s="197" t="s">
        <v>99</v>
      </c>
      <c r="C13" s="97"/>
      <c r="D13" s="97"/>
      <c r="E13" s="98"/>
      <c r="F13" s="165">
        <v>0.6</v>
      </c>
      <c r="G13" s="27" t="s">
        <v>57</v>
      </c>
      <c r="H13" s="27"/>
      <c r="I13" s="27"/>
      <c r="J13" s="28"/>
      <c r="K13" s="29">
        <v>0.6</v>
      </c>
      <c r="L13" s="4"/>
      <c r="M13" s="5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4" spans="1:29" ht="12.75">
      <c r="A14" s="30"/>
      <c r="B14" s="197" t="s">
        <v>97</v>
      </c>
      <c r="C14" s="97"/>
      <c r="D14" s="97"/>
      <c r="E14" s="98"/>
      <c r="F14" s="165">
        <v>0.4</v>
      </c>
      <c r="G14" s="27" t="s">
        <v>51</v>
      </c>
      <c r="H14" s="27"/>
      <c r="I14" s="27"/>
      <c r="J14" s="28"/>
      <c r="K14" s="29">
        <v>0.7</v>
      </c>
      <c r="L14" s="4"/>
      <c r="M14" s="5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</row>
    <row r="15" spans="1:13" ht="12.75">
      <c r="A15" s="30"/>
      <c r="B15" s="197" t="s">
        <v>96</v>
      </c>
      <c r="C15" s="97"/>
      <c r="D15" s="97"/>
      <c r="E15" s="98"/>
      <c r="F15" s="165">
        <v>0.4</v>
      </c>
      <c r="G15" s="172" t="s">
        <v>52</v>
      </c>
      <c r="H15" s="172"/>
      <c r="I15" s="172"/>
      <c r="J15" s="173"/>
      <c r="K15" s="29">
        <v>0.7</v>
      </c>
      <c r="L15" s="4"/>
      <c r="M15" s="5"/>
    </row>
    <row r="16" spans="1:13" ht="12.75">
      <c r="A16" s="30"/>
      <c r="B16" s="196" t="s">
        <v>100</v>
      </c>
      <c r="C16" s="22"/>
      <c r="D16" s="22"/>
      <c r="E16" s="101"/>
      <c r="F16" s="165">
        <v>2</v>
      </c>
      <c r="G16" s="172" t="s">
        <v>53</v>
      </c>
      <c r="H16" s="172"/>
      <c r="I16" s="172"/>
      <c r="J16" s="173"/>
      <c r="K16" s="29"/>
      <c r="L16" s="4"/>
      <c r="M16" s="5"/>
    </row>
    <row r="17" spans="1:13" ht="12.75">
      <c r="A17" s="30"/>
      <c r="B17" s="196" t="s">
        <v>3</v>
      </c>
      <c r="C17" s="22"/>
      <c r="D17" s="22"/>
      <c r="E17" s="101"/>
      <c r="F17" s="165"/>
      <c r="G17" s="27" t="s">
        <v>54</v>
      </c>
      <c r="H17" s="27"/>
      <c r="I17" s="27"/>
      <c r="J17" s="28"/>
      <c r="K17" s="29">
        <v>1</v>
      </c>
      <c r="L17" s="4"/>
      <c r="M17" s="5"/>
    </row>
    <row r="18" spans="1:13" ht="12.75">
      <c r="A18" s="30"/>
      <c r="B18" s="196" t="s">
        <v>122</v>
      </c>
      <c r="C18" s="22"/>
      <c r="D18" s="22"/>
      <c r="E18" s="101"/>
      <c r="F18" s="166"/>
      <c r="G18" s="27" t="s">
        <v>55</v>
      </c>
      <c r="H18" s="27"/>
      <c r="I18" s="27"/>
      <c r="J18" s="28"/>
      <c r="K18" s="29">
        <v>0.9</v>
      </c>
      <c r="L18" s="4"/>
      <c r="M18" s="5"/>
    </row>
    <row r="19" spans="1:13" ht="13.5" thickBot="1">
      <c r="A19" s="30"/>
      <c r="B19" s="21" t="s">
        <v>3</v>
      </c>
      <c r="C19" s="22"/>
      <c r="D19" s="22"/>
      <c r="E19" s="101"/>
      <c r="F19" s="166"/>
      <c r="G19" s="27" t="s">
        <v>56</v>
      </c>
      <c r="H19" s="27"/>
      <c r="I19" s="27"/>
      <c r="J19" s="28"/>
      <c r="K19" s="29">
        <v>0.1</v>
      </c>
      <c r="L19" s="4"/>
      <c r="M19" s="5"/>
    </row>
    <row r="20" spans="1:13" ht="13.5" thickBot="1">
      <c r="A20" s="30">
        <f>F20+K20</f>
        <v>9.4</v>
      </c>
      <c r="B20" s="44"/>
      <c r="C20" s="45"/>
      <c r="D20" s="45"/>
      <c r="E20" s="107"/>
      <c r="F20" s="167">
        <f>SUM(F12:F19)</f>
        <v>4.4</v>
      </c>
      <c r="G20" s="48"/>
      <c r="H20" s="48"/>
      <c r="I20" s="48"/>
      <c r="J20" s="49"/>
      <c r="K20" s="50">
        <f>SUM(K12:K19)</f>
        <v>5</v>
      </c>
      <c r="L20" s="51">
        <v>210</v>
      </c>
      <c r="M20" s="52" t="s">
        <v>3</v>
      </c>
    </row>
    <row r="21" spans="1:13" ht="12.75">
      <c r="A21" s="7" t="s">
        <v>11</v>
      </c>
      <c r="B21" s="20" t="s">
        <v>101</v>
      </c>
      <c r="C21" s="22"/>
      <c r="D21" s="23"/>
      <c r="E21" s="24"/>
      <c r="F21" s="53">
        <v>0.2</v>
      </c>
      <c r="G21" s="26" t="s">
        <v>104</v>
      </c>
      <c r="H21" s="27"/>
      <c r="I21" s="27"/>
      <c r="J21" s="54"/>
      <c r="K21" s="25">
        <v>1</v>
      </c>
      <c r="L21" s="4"/>
      <c r="M21" s="5"/>
    </row>
    <row r="22" spans="1:13" ht="12.75">
      <c r="A22" s="55" t="s">
        <v>23</v>
      </c>
      <c r="B22" s="20" t="s">
        <v>102</v>
      </c>
      <c r="C22" s="22"/>
      <c r="D22" s="22"/>
      <c r="E22" s="37"/>
      <c r="F22" s="56">
        <v>1</v>
      </c>
      <c r="G22" s="203" t="s">
        <v>105</v>
      </c>
      <c r="H22" s="204"/>
      <c r="I22" s="204"/>
      <c r="J22" s="54"/>
      <c r="K22" s="25">
        <v>0.1</v>
      </c>
      <c r="L22" s="4"/>
      <c r="M22" s="5"/>
    </row>
    <row r="23" spans="1:13" ht="12.75">
      <c r="A23" s="30"/>
      <c r="B23" s="100" t="s">
        <v>108</v>
      </c>
      <c r="C23" s="22"/>
      <c r="D23" s="58"/>
      <c r="E23" s="37"/>
      <c r="F23" s="59">
        <v>0.6</v>
      </c>
      <c r="G23" s="26" t="s">
        <v>106</v>
      </c>
      <c r="H23" s="27"/>
      <c r="I23" s="27"/>
      <c r="J23" s="60"/>
      <c r="K23" s="34">
        <v>0.2</v>
      </c>
      <c r="L23" s="4"/>
      <c r="M23" s="5"/>
    </row>
    <row r="24" spans="1:13" ht="12.75">
      <c r="A24" s="30"/>
      <c r="B24" s="100" t="s">
        <v>109</v>
      </c>
      <c r="C24" s="22"/>
      <c r="D24" s="58"/>
      <c r="E24" s="37"/>
      <c r="F24" s="59">
        <v>0.8</v>
      </c>
      <c r="G24" s="26" t="s">
        <v>107</v>
      </c>
      <c r="H24" s="27"/>
      <c r="I24" s="27"/>
      <c r="J24" s="54"/>
      <c r="K24" s="38">
        <v>1</v>
      </c>
      <c r="L24" s="4"/>
      <c r="M24" s="5"/>
    </row>
    <row r="25" spans="1:13" ht="12.75">
      <c r="A25" s="30"/>
      <c r="B25" s="57" t="s">
        <v>103</v>
      </c>
      <c r="C25" s="22"/>
      <c r="D25" s="58"/>
      <c r="E25" s="37"/>
      <c r="F25" s="59">
        <v>0.8</v>
      </c>
      <c r="G25" s="31"/>
      <c r="H25" s="27"/>
      <c r="I25" s="27"/>
      <c r="J25" s="61"/>
      <c r="K25" s="38"/>
      <c r="L25" s="4"/>
      <c r="M25" s="5"/>
    </row>
    <row r="26" spans="1:13" ht="12.75">
      <c r="A26" s="30"/>
      <c r="B26" s="100" t="s">
        <v>110</v>
      </c>
      <c r="C26" s="22"/>
      <c r="D26" s="22"/>
      <c r="E26" s="37"/>
      <c r="F26" s="62">
        <v>0.6</v>
      </c>
      <c r="G26" s="63"/>
      <c r="H26" s="27"/>
      <c r="I26" s="27"/>
      <c r="J26" s="54"/>
      <c r="K26" s="64"/>
      <c r="L26" s="4"/>
      <c r="M26" s="5"/>
    </row>
    <row r="27" spans="1:13" ht="12.75">
      <c r="A27" s="30"/>
      <c r="B27" s="100" t="s">
        <v>106</v>
      </c>
      <c r="C27" s="22"/>
      <c r="D27" s="22"/>
      <c r="E27" s="37"/>
      <c r="F27" s="65">
        <v>0.2</v>
      </c>
      <c r="G27" s="63"/>
      <c r="H27" s="27"/>
      <c r="I27" s="27"/>
      <c r="J27" s="27"/>
      <c r="K27" s="66"/>
      <c r="L27" s="4"/>
      <c r="M27" s="5"/>
    </row>
    <row r="28" spans="1:13" ht="13.5" thickBot="1">
      <c r="A28" s="30"/>
      <c r="B28" s="20"/>
      <c r="C28" s="22"/>
      <c r="D28" s="22"/>
      <c r="E28" s="37"/>
      <c r="F28" s="62"/>
      <c r="G28" s="20"/>
      <c r="H28" s="22"/>
      <c r="I28" s="22"/>
      <c r="J28" s="37"/>
      <c r="K28" s="67"/>
      <c r="L28" s="4"/>
      <c r="M28" s="5"/>
    </row>
    <row r="29" spans="1:13" ht="13.5" thickBot="1">
      <c r="A29" s="68">
        <f>F29+K29</f>
        <v>6.499999999999999</v>
      </c>
      <c r="B29" s="69"/>
      <c r="C29" s="70"/>
      <c r="D29" s="70"/>
      <c r="E29" s="71"/>
      <c r="F29" s="72">
        <f>SUM(F21:F28)</f>
        <v>4.199999999999999</v>
      </c>
      <c r="G29" s="73"/>
      <c r="H29" s="74"/>
      <c r="I29" s="74"/>
      <c r="J29" s="75"/>
      <c r="K29" s="76">
        <f>SUM(K21:K28)</f>
        <v>2.3</v>
      </c>
      <c r="L29" s="51">
        <v>160</v>
      </c>
      <c r="M29" s="52" t="s">
        <v>3</v>
      </c>
    </row>
    <row r="30" spans="1:13" ht="12.75">
      <c r="A30" s="57" t="s">
        <v>20</v>
      </c>
      <c r="B30" s="200" t="s">
        <v>125</v>
      </c>
      <c r="C30" s="2"/>
      <c r="D30" s="2"/>
      <c r="E30" s="77"/>
      <c r="F30" s="56">
        <v>1</v>
      </c>
      <c r="G30" s="201" t="s">
        <v>132</v>
      </c>
      <c r="H30" s="135"/>
      <c r="I30" s="135"/>
      <c r="J30" s="155"/>
      <c r="K30" s="79">
        <v>0.5</v>
      </c>
      <c r="L30" s="4"/>
      <c r="M30" s="5"/>
    </row>
    <row r="31" spans="1:13" ht="12.75">
      <c r="A31" s="55" t="s">
        <v>35</v>
      </c>
      <c r="B31" s="100" t="s">
        <v>126</v>
      </c>
      <c r="C31" s="22"/>
      <c r="D31" s="22"/>
      <c r="E31" s="37"/>
      <c r="F31" s="59">
        <v>0.7</v>
      </c>
      <c r="G31" s="80" t="s">
        <v>133</v>
      </c>
      <c r="H31" s="27"/>
      <c r="I31" s="27"/>
      <c r="J31" s="28"/>
      <c r="K31" s="79">
        <v>0.3</v>
      </c>
      <c r="L31" s="4"/>
      <c r="M31" s="5"/>
    </row>
    <row r="32" spans="1:13" ht="12.75">
      <c r="A32" s="30"/>
      <c r="B32" s="100" t="s">
        <v>127</v>
      </c>
      <c r="C32" s="22"/>
      <c r="D32" s="22"/>
      <c r="E32" s="37"/>
      <c r="F32" s="59">
        <v>0.4</v>
      </c>
      <c r="G32" s="81" t="s">
        <v>134</v>
      </c>
      <c r="H32" s="27"/>
      <c r="I32" s="27"/>
      <c r="J32" s="28"/>
      <c r="K32" s="29">
        <v>0.4</v>
      </c>
      <c r="L32" s="4"/>
      <c r="M32" s="5"/>
    </row>
    <row r="33" spans="1:13" ht="12.75">
      <c r="A33" s="30"/>
      <c r="B33" s="100" t="s">
        <v>128</v>
      </c>
      <c r="C33" s="22"/>
      <c r="D33" s="22"/>
      <c r="E33" s="37"/>
      <c r="F33" s="59">
        <v>0.3</v>
      </c>
      <c r="G33" s="80" t="s">
        <v>135</v>
      </c>
      <c r="H33" s="27"/>
      <c r="I33" s="27"/>
      <c r="J33" s="28"/>
      <c r="K33" s="64">
        <v>0.5</v>
      </c>
      <c r="L33" s="4"/>
      <c r="M33" s="5"/>
    </row>
    <row r="34" spans="1:13" ht="12.75">
      <c r="A34" s="30"/>
      <c r="B34" s="57" t="s">
        <v>129</v>
      </c>
      <c r="C34" s="22"/>
      <c r="D34" s="22"/>
      <c r="E34" s="37"/>
      <c r="F34" s="59">
        <v>0.2</v>
      </c>
      <c r="G34" s="156" t="s">
        <v>136</v>
      </c>
      <c r="H34" s="152"/>
      <c r="I34" s="152"/>
      <c r="J34" s="157"/>
      <c r="K34" s="64">
        <v>0.6</v>
      </c>
      <c r="L34" s="4"/>
      <c r="M34" s="5"/>
    </row>
    <row r="35" spans="1:13" ht="12.75">
      <c r="A35" s="30"/>
      <c r="B35" s="100" t="s">
        <v>130</v>
      </c>
      <c r="C35" s="22"/>
      <c r="D35" s="22"/>
      <c r="E35" s="37"/>
      <c r="F35" s="59">
        <v>0.8</v>
      </c>
      <c r="G35" s="202" t="s">
        <v>137</v>
      </c>
      <c r="H35" s="27"/>
      <c r="I35" s="27"/>
      <c r="J35" s="28"/>
      <c r="K35" s="64">
        <v>0.8</v>
      </c>
      <c r="L35" s="4"/>
      <c r="M35" s="5"/>
    </row>
    <row r="36" spans="1:13" ht="12.75">
      <c r="A36" s="30"/>
      <c r="B36" s="100" t="s">
        <v>62</v>
      </c>
      <c r="C36" s="22"/>
      <c r="D36" s="22"/>
      <c r="E36" s="37"/>
      <c r="F36" s="59">
        <v>0.1</v>
      </c>
      <c r="G36" s="202" t="s">
        <v>138</v>
      </c>
      <c r="H36" s="27"/>
      <c r="I36" s="27"/>
      <c r="J36" s="28"/>
      <c r="K36" s="154">
        <v>0.6</v>
      </c>
      <c r="L36" s="4"/>
      <c r="M36" s="5"/>
    </row>
    <row r="37" spans="1:13" ht="13.5" thickBot="1">
      <c r="A37" s="30"/>
      <c r="B37" s="100" t="s">
        <v>131</v>
      </c>
      <c r="C37" s="22"/>
      <c r="D37" s="22"/>
      <c r="E37" s="37"/>
      <c r="F37" s="87"/>
      <c r="G37" s="85"/>
      <c r="H37" s="27"/>
      <c r="I37" s="27"/>
      <c r="J37" s="28"/>
      <c r="K37" s="88"/>
      <c r="L37" s="4"/>
      <c r="M37" s="5"/>
    </row>
    <row r="38" spans="1:13" ht="13.5" thickBot="1">
      <c r="A38" s="30">
        <f>F38+K38</f>
        <v>7.200000000000001</v>
      </c>
      <c r="B38" s="93"/>
      <c r="C38" s="22"/>
      <c r="D38" s="22"/>
      <c r="E38" s="22"/>
      <c r="F38" s="153">
        <f>SUM(F30:F37)</f>
        <v>3.5000000000000004</v>
      </c>
      <c r="G38" s="73"/>
      <c r="H38" s="74"/>
      <c r="I38" s="74"/>
      <c r="J38" s="75"/>
      <c r="K38" s="108">
        <f>SUM(K30:K37)</f>
        <v>3.7000000000000006</v>
      </c>
      <c r="L38" s="51">
        <v>180</v>
      </c>
      <c r="M38" s="52" t="s">
        <v>3</v>
      </c>
    </row>
    <row r="39" spans="1:13" ht="12.75">
      <c r="A39" s="133" t="s">
        <v>34</v>
      </c>
      <c r="B39" s="134"/>
      <c r="C39" s="135"/>
      <c r="D39" s="135"/>
      <c r="E39" s="136"/>
      <c r="F39" s="16"/>
      <c r="G39" s="137"/>
      <c r="H39" s="13"/>
      <c r="I39" s="13"/>
      <c r="J39" s="138"/>
      <c r="K39" s="139"/>
      <c r="L39" s="4"/>
      <c r="M39" s="5"/>
    </row>
    <row r="40" spans="1:13" ht="12.75">
      <c r="A40" s="140" t="s">
        <v>37</v>
      </c>
      <c r="B40" s="26" t="s">
        <v>139</v>
      </c>
      <c r="C40" s="27"/>
      <c r="D40" s="27"/>
      <c r="E40" s="54"/>
      <c r="F40" s="25">
        <v>2</v>
      </c>
      <c r="G40" s="30"/>
      <c r="H40" s="89"/>
      <c r="I40" s="89"/>
      <c r="J40" s="37"/>
      <c r="K40" s="141"/>
      <c r="L40" s="4"/>
      <c r="M40" s="5"/>
    </row>
    <row r="41" spans="1:13" ht="12.75">
      <c r="A41" s="142"/>
      <c r="B41" s="39"/>
      <c r="C41" s="27"/>
      <c r="D41" s="27"/>
      <c r="E41" s="54"/>
      <c r="F41" s="34"/>
      <c r="G41" s="30"/>
      <c r="H41" s="109" t="s">
        <v>87</v>
      </c>
      <c r="I41" s="22"/>
      <c r="J41" s="37"/>
      <c r="K41" s="141"/>
      <c r="L41" s="4"/>
      <c r="M41" s="5"/>
    </row>
    <row r="42" spans="1:13" ht="12.75">
      <c r="A42" s="142"/>
      <c r="B42" s="35"/>
      <c r="C42" s="27"/>
      <c r="D42" s="27"/>
      <c r="E42" s="54"/>
      <c r="F42" s="38"/>
      <c r="G42" s="20"/>
      <c r="H42" s="22"/>
      <c r="I42" s="22"/>
      <c r="J42" s="37"/>
      <c r="K42" s="141"/>
      <c r="L42" s="4"/>
      <c r="M42" s="5"/>
    </row>
    <row r="43" spans="1:13" ht="12.75">
      <c r="A43" s="142"/>
      <c r="B43" s="39"/>
      <c r="C43" s="27"/>
      <c r="D43" s="27"/>
      <c r="E43" s="54"/>
      <c r="F43" s="38"/>
      <c r="G43" s="20"/>
      <c r="H43" s="109" t="s">
        <v>88</v>
      </c>
      <c r="I43" s="22"/>
      <c r="J43" s="37"/>
      <c r="K43" s="141"/>
      <c r="L43" s="4"/>
      <c r="M43" s="5"/>
    </row>
    <row r="44" spans="1:13" ht="12.75">
      <c r="A44" s="142"/>
      <c r="B44" s="90"/>
      <c r="C44" s="27"/>
      <c r="D44" s="27"/>
      <c r="E44" s="54"/>
      <c r="F44" s="64"/>
      <c r="G44" s="20"/>
      <c r="H44" s="22"/>
      <c r="I44" s="22"/>
      <c r="J44" s="37"/>
      <c r="K44" s="141"/>
      <c r="L44" s="4"/>
      <c r="M44" s="5"/>
    </row>
    <row r="45" spans="1:13" ht="12.75">
      <c r="A45" s="142"/>
      <c r="B45" s="91"/>
      <c r="C45" s="27"/>
      <c r="D45" s="27"/>
      <c r="E45" s="27"/>
      <c r="F45" s="66"/>
      <c r="G45" s="20"/>
      <c r="H45" s="92"/>
      <c r="I45" s="22"/>
      <c r="J45" s="22"/>
      <c r="K45" s="143"/>
      <c r="L45" s="4"/>
      <c r="M45" s="5"/>
    </row>
    <row r="46" spans="1:13" ht="13.5" thickBot="1">
      <c r="A46" s="142"/>
      <c r="B46" s="93"/>
      <c r="C46" s="22"/>
      <c r="D46" s="22"/>
      <c r="E46" s="37"/>
      <c r="F46" s="94"/>
      <c r="G46" s="30"/>
      <c r="H46" s="22"/>
      <c r="I46" s="22"/>
      <c r="J46" s="22"/>
      <c r="K46" s="144"/>
      <c r="L46" s="4"/>
      <c r="M46" s="5"/>
    </row>
    <row r="47" spans="1:13" ht="13.5" thickBot="1">
      <c r="A47" s="111">
        <f>F47+K47</f>
        <v>2</v>
      </c>
      <c r="B47" s="145"/>
      <c r="C47" s="45"/>
      <c r="D47" s="45"/>
      <c r="E47" s="46"/>
      <c r="F47" s="146">
        <f>SUM(F39:F46)</f>
        <v>2</v>
      </c>
      <c r="G47" s="45"/>
      <c r="H47" s="45"/>
      <c r="I47" s="45"/>
      <c r="J47" s="45"/>
      <c r="K47" s="147">
        <f>SUM(K39:K46)</f>
        <v>0</v>
      </c>
      <c r="L47" s="148">
        <v>90</v>
      </c>
      <c r="M47" s="149" t="s">
        <v>3</v>
      </c>
    </row>
    <row r="48" spans="1:13" ht="13.5" thickBot="1">
      <c r="A48" s="57" t="s">
        <v>38</v>
      </c>
      <c r="B48" s="22"/>
      <c r="C48" s="22"/>
      <c r="D48" s="22"/>
      <c r="E48" s="127" t="s">
        <v>39</v>
      </c>
      <c r="F48" s="128">
        <f>SUM(F11,F20,F29,F38,F47)</f>
        <v>14.1</v>
      </c>
      <c r="G48" s="89"/>
      <c r="H48" s="89"/>
      <c r="I48" s="89"/>
      <c r="J48" s="127" t="s">
        <v>40</v>
      </c>
      <c r="K48" s="158">
        <f>SUM(K11,K20,K29,K38,K47,K56,K61)</f>
        <v>16.5</v>
      </c>
      <c r="L48" s="159"/>
      <c r="M48" s="159"/>
    </row>
    <row r="49" spans="1:13" ht="13.5" thickBot="1">
      <c r="A49" s="114" t="s">
        <v>3</v>
      </c>
      <c r="B49" s="70"/>
      <c r="C49" s="70"/>
      <c r="D49" s="70"/>
      <c r="E49" s="70"/>
      <c r="F49" s="115"/>
      <c r="G49" s="116"/>
      <c r="H49" s="116"/>
      <c r="I49" s="116"/>
      <c r="J49" s="117" t="s">
        <v>41</v>
      </c>
      <c r="K49" s="160">
        <f>F48+K48</f>
        <v>30.6</v>
      </c>
      <c r="L49" s="161">
        <f>SUM(L20,L29,L38,L47,L56,L61)</f>
        <v>640</v>
      </c>
      <c r="M49" s="162">
        <f>SUM(M20,M29,M38,M47,M56,M61)</f>
        <v>0</v>
      </c>
    </row>
    <row r="50" spans="1:13" ht="12.75">
      <c r="A50" s="22"/>
      <c r="B50" s="97"/>
      <c r="C50" s="97"/>
      <c r="D50" s="97"/>
      <c r="E50" s="97"/>
      <c r="F50" s="110"/>
      <c r="G50" s="22"/>
      <c r="H50" s="22"/>
      <c r="I50" s="22"/>
      <c r="J50" s="22"/>
      <c r="K50" s="110"/>
      <c r="L50" s="4"/>
      <c r="M50" s="129"/>
    </row>
    <row r="51" spans="1:13" ht="12.75">
      <c r="A51" s="22"/>
      <c r="B51" s="97"/>
      <c r="C51" s="97"/>
      <c r="D51" s="97"/>
      <c r="E51" s="97"/>
      <c r="F51" s="110"/>
      <c r="G51" s="109"/>
      <c r="H51" s="22"/>
      <c r="I51" s="22"/>
      <c r="J51" s="22"/>
      <c r="K51" s="110"/>
      <c r="L51" s="4"/>
      <c r="M51" s="129"/>
    </row>
    <row r="52" spans="1:13" ht="12.75">
      <c r="A52" s="22"/>
      <c r="B52" s="22"/>
      <c r="C52" s="22"/>
      <c r="D52" s="22"/>
      <c r="E52" s="22"/>
      <c r="F52" s="110"/>
      <c r="G52" s="22"/>
      <c r="H52" s="22"/>
      <c r="I52" s="22"/>
      <c r="J52" s="22"/>
      <c r="K52" s="110"/>
      <c r="L52" s="4"/>
      <c r="M52" s="129"/>
    </row>
    <row r="53" spans="1:13" ht="12.75">
      <c r="A53" s="22"/>
      <c r="B53" s="22"/>
      <c r="C53" s="22"/>
      <c r="D53" s="22"/>
      <c r="E53" s="22"/>
      <c r="F53" s="110"/>
      <c r="G53" s="22"/>
      <c r="H53" s="102"/>
      <c r="I53" s="22"/>
      <c r="J53" s="22"/>
      <c r="K53" s="110"/>
      <c r="L53" s="4"/>
      <c r="M53" s="129"/>
    </row>
    <row r="54" spans="1:13" ht="12.75">
      <c r="A54" s="22"/>
      <c r="B54" s="22"/>
      <c r="C54" s="22"/>
      <c r="D54" s="22"/>
      <c r="E54" s="22"/>
      <c r="F54" s="110"/>
      <c r="G54" s="104"/>
      <c r="H54" s="104"/>
      <c r="I54" s="105"/>
      <c r="J54" s="22"/>
      <c r="K54" s="110"/>
      <c r="L54" s="4"/>
      <c r="M54" s="129"/>
    </row>
    <row r="55" spans="1:13" ht="12.75">
      <c r="A55" s="22"/>
      <c r="B55" s="22"/>
      <c r="C55" s="22"/>
      <c r="D55" s="22"/>
      <c r="E55" s="22"/>
      <c r="F55" s="110"/>
      <c r="G55" s="102"/>
      <c r="H55" s="22"/>
      <c r="I55" s="22"/>
      <c r="J55" s="22"/>
      <c r="K55" s="110"/>
      <c r="L55" s="4"/>
      <c r="M55" s="129"/>
    </row>
    <row r="56" spans="1:13" ht="12.75">
      <c r="A56" s="22"/>
      <c r="B56" s="105"/>
      <c r="C56" s="22"/>
      <c r="D56" s="22"/>
      <c r="E56" s="22"/>
      <c r="F56" s="130"/>
      <c r="G56" s="22"/>
      <c r="H56" s="22"/>
      <c r="I56" s="22"/>
      <c r="J56" s="22"/>
      <c r="K56" s="130"/>
      <c r="L56" s="4"/>
      <c r="M56" s="129"/>
    </row>
    <row r="57" spans="1:13" ht="12.75">
      <c r="A57" s="89"/>
      <c r="B57" s="102"/>
      <c r="C57" s="102"/>
      <c r="D57" s="104"/>
      <c r="E57" s="102"/>
      <c r="F57" s="102"/>
      <c r="G57" s="102"/>
      <c r="H57" s="102"/>
      <c r="I57" s="102"/>
      <c r="J57" s="102"/>
      <c r="K57" s="150"/>
      <c r="L57" s="4"/>
      <c r="M57" s="129"/>
    </row>
    <row r="58" spans="1:13" ht="12.75">
      <c r="A58" s="131"/>
      <c r="B58" s="102"/>
      <c r="C58" s="151"/>
      <c r="D58" s="151"/>
      <c r="E58" s="151"/>
      <c r="F58" s="151"/>
      <c r="G58" s="151"/>
      <c r="H58" s="151"/>
      <c r="I58" s="151"/>
      <c r="J58" s="151"/>
      <c r="K58" s="150"/>
      <c r="L58" s="4"/>
      <c r="M58" s="129"/>
    </row>
    <row r="59" spans="1:13" ht="12.75">
      <c r="A59" s="22"/>
      <c r="B59" s="22"/>
      <c r="C59" s="22"/>
      <c r="D59" s="22"/>
      <c r="E59" s="22"/>
      <c r="F59" s="102"/>
      <c r="G59" s="22"/>
      <c r="H59" s="109"/>
      <c r="I59" s="89"/>
      <c r="J59" s="22"/>
      <c r="K59" s="110"/>
      <c r="L59" s="4"/>
      <c r="M59" s="129"/>
    </row>
    <row r="60" spans="1:13" ht="12.75">
      <c r="A60" s="22"/>
      <c r="B60" s="22"/>
      <c r="C60" s="22"/>
      <c r="D60" s="22"/>
      <c r="E60" s="22"/>
      <c r="F60" s="110"/>
      <c r="G60" s="22"/>
      <c r="H60" s="22"/>
      <c r="I60" s="22"/>
      <c r="J60" s="22"/>
      <c r="K60" s="110"/>
      <c r="L60" s="4"/>
      <c r="M60" s="129"/>
    </row>
    <row r="61" spans="1:13" ht="12.75">
      <c r="A61" s="22"/>
      <c r="B61" s="22"/>
      <c r="C61" s="22"/>
      <c r="D61" s="22"/>
      <c r="E61" s="22"/>
      <c r="F61" s="89"/>
      <c r="G61" s="22"/>
      <c r="H61" s="22"/>
      <c r="I61" s="22"/>
      <c r="J61" s="22"/>
      <c r="K61" s="89"/>
      <c r="L61" s="4"/>
      <c r="M61" s="129"/>
    </row>
    <row r="62" ht="12.75">
      <c r="N62" s="118"/>
    </row>
  </sheetData>
  <sheetProtection/>
  <printOptions/>
  <pageMargins left="0.46" right="0.42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2</dc:creator>
  <cp:keywords/>
  <dc:description/>
  <cp:lastModifiedBy>Petr Adamec</cp:lastModifiedBy>
  <cp:lastPrinted>2016-04-19T19:26:47Z</cp:lastPrinted>
  <dcterms:created xsi:type="dcterms:W3CDTF">2014-03-15T20:31:41Z</dcterms:created>
  <dcterms:modified xsi:type="dcterms:W3CDTF">2016-04-19T19:27:11Z</dcterms:modified>
  <cp:category/>
  <cp:version/>
  <cp:contentType/>
  <cp:contentStatus/>
</cp:coreProperties>
</file>